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mc:AlternateContent xmlns:mc="http://schemas.openxmlformats.org/markup-compatibility/2006">
    <mc:Choice Requires="x15">
      <x15ac:absPath xmlns:x15ac="http://schemas.microsoft.com/office/spreadsheetml/2010/11/ac" url="C:\Users\dmarc\Desktop\"/>
    </mc:Choice>
  </mc:AlternateContent>
  <xr:revisionPtr revIDLastSave="0" documentId="8_{4364DCA0-157D-4C09-9049-AE7C9461EA41}" xr6:coauthVersionLast="45" xr6:coauthVersionMax="45" xr10:uidLastSave="{00000000-0000-0000-0000-000000000000}"/>
  <bookViews>
    <workbookView xWindow="-96" yWindow="-96" windowWidth="23232" windowHeight="12552" tabRatio="471" activeTab="1" xr2:uid="{00000000-000D-0000-FFFF-FFFF00000000}"/>
  </bookViews>
  <sheets>
    <sheet name="New" sheetId="27" r:id="rId1"/>
    <sheet name="HTA Pricelist" sheetId="22" r:id="rId2"/>
    <sheet name="Limted Stock" sheetId="26" r:id="rId3"/>
    <sheet name="EOL Product" sheetId="23" r:id="rId4"/>
    <sheet name="Mount Selection" sheetId="17" r:id="rId5"/>
    <sheet name="Sales Worksheet" sheetId="24" r:id="rId6"/>
    <sheet name="Accessories" sheetId="18" state="veryHidden" r:id="rId7"/>
    <sheet name="Images" sheetId="19" state="veryHidden" r:id="rId8"/>
    <sheet name="Maps" sheetId="20" state="veryHidden" r:id="rId9"/>
  </sheets>
  <externalReferences>
    <externalReference r:id="rId10"/>
    <externalReference r:id="rId11"/>
    <externalReference r:id="rId12"/>
    <externalReference r:id="rId13"/>
    <externalReference r:id="rId14"/>
  </externalReferences>
  <definedNames>
    <definedName name="_xlnm._FilterDatabase" localSheetId="6" hidden="1">Accessories!$A$1:$AQ$421</definedName>
    <definedName name="_xlnm._FilterDatabase" localSheetId="3" hidden="1">'EOL Product'!$B$5:$J$675</definedName>
    <definedName name="_xlnm._FilterDatabase" localSheetId="1" hidden="1">'HTA Pricelist'!$B$3:$E$1037</definedName>
    <definedName name="_xlnm._FilterDatabase" localSheetId="7" hidden="1">Images!$A$1</definedName>
    <definedName name="_xlnm._FilterDatabase" localSheetId="2" hidden="1">'Limted Stock'!$B$2:$H$182</definedName>
    <definedName name="_xlnm._FilterDatabase" localSheetId="8" hidden="1">Maps!$A$1:$C$1</definedName>
    <definedName name="_xlnm._FilterDatabase" localSheetId="0" hidden="1">New!$B$4:$H$4</definedName>
    <definedName name="Camera_Pic" localSheetId="2">INDEX([1]Images!$B:$B,MATCH(VLOOKUP('[1]Mount Selection'!$C$3,[1]Accessories!$A:$B,2,0),[1]Images!$A:$A,0))</definedName>
    <definedName name="Camera_Pic" localSheetId="0">INDEX([1]Images!$B:$B,MATCH(VLOOKUP('[1]Mount Selection'!$C$3,[1]Accessories!$A:$B,2,0),[1]Images!$A:$A,0))</definedName>
    <definedName name="Camera_Pic" localSheetId="5">INDEX(#REF!,MATCH(VLOOKUP(#REF!,#REF!,2,0),#REF!,0))</definedName>
    <definedName name="Camera_Pic">INDEX(Images!$B:$B,MATCH(VLOOKUP('Mount Selection'!$C$3,Accessories!$A:$B,2,0),Images!$A:$A,0))</definedName>
    <definedName name="Maps" localSheetId="2">INDEX([1]Maps!$C:$C,MATCH([1]Maps!$D$1, [1]Maps!$B:$B,0))</definedName>
    <definedName name="Maps" localSheetId="0">INDEX([1]Maps!$C:$C,MATCH([1]Maps!$D$1, [1]Maps!$B:$B,0))</definedName>
    <definedName name="Maps" localSheetId="5">INDEX(#REF!,MATCH(#REF!,#REF!, 0))</definedName>
    <definedName name="Maps">INDEX(Maps!$C:$C,MATCH(Maps!$D$1, Maps!$B:$B,0))</definedName>
    <definedName name="MAPS2" localSheetId="2">INDEX([1]Maps!$L:$L,MATCH([1]Maps!$E$1, [1]Maps!$K:$K,0))</definedName>
    <definedName name="MAPS2" localSheetId="0">INDEX([1]Maps!$L:$L,MATCH([1]Maps!$E$1, [1]Maps!$K:$K,0))</definedName>
    <definedName name="MAPS2" localSheetId="5">INDEX([2]Maps!$L:$L,MATCH([2]Maps!$E$1, [2]Maps!$K:$K,0))</definedName>
    <definedName name="MAPS2">INDEX(Maps!$L:$L,MATCH(Maps!$E$1, Maps!$K:$K,0))</definedName>
    <definedName name="_xlnm.Print_Area" localSheetId="5">'Sales Worksheet'!$B$4:$G$42</definedName>
    <definedName name="product_pic1" comment="Piking up a picture of the product" localSheetId="2">INDEX([1]Images!$B:$B,MATCH(VLOOKUP('[1]Mount Selection'!$C$3,[1]Accessories!$A:$B,2,0),[1]Images!$A:$A,0))</definedName>
    <definedName name="product_pic1" comment="Piking up a picture of the product" localSheetId="0">INDEX([1]Images!$B:$B,MATCH(VLOOKUP('[1]Mount Selection'!$C$3,[1]Accessories!$A:$B,2,0),[1]Images!$A:$A,0))</definedName>
    <definedName name="product_pic1" comment="Piking up a picture of the product">INDEX(Images!$B:$B,MATCH(VLOOKUP('Mount Selection'!$C$3,Accessories!$A:$B,2,0),Images!$A:$A,0))</definedName>
    <definedName name="Products" localSheetId="5">'[3]STA Pricelist'!#REF!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85" i="22" l="1"/>
  <c r="H412" i="22"/>
  <c r="H391" i="22"/>
  <c r="H406" i="22"/>
  <c r="H446" i="22"/>
  <c r="H440" i="22"/>
  <c r="H223" i="22" l="1"/>
  <c r="H877" i="22" l="1"/>
  <c r="H423" i="22"/>
  <c r="H424" i="22"/>
  <c r="H425" i="22"/>
  <c r="H426" i="22"/>
  <c r="H427" i="22"/>
  <c r="H428" i="22"/>
  <c r="H429" i="22"/>
  <c r="H430" i="22"/>
  <c r="H431" i="22"/>
  <c r="H432" i="22"/>
  <c r="H433" i="22"/>
  <c r="H434" i="22"/>
  <c r="H435" i="22"/>
  <c r="H436" i="22"/>
  <c r="H437" i="22"/>
  <c r="H438" i="22"/>
  <c r="H439" i="22"/>
  <c r="H441" i="22"/>
  <c r="H442" i="22"/>
  <c r="H443" i="22"/>
  <c r="H444" i="22"/>
  <c r="H445" i="22"/>
  <c r="H447" i="22"/>
  <c r="H448" i="22"/>
  <c r="H449" i="22"/>
  <c r="H450" i="22"/>
  <c r="H451" i="22"/>
  <c r="H452" i="22"/>
  <c r="H453" i="22"/>
  <c r="H454" i="22"/>
  <c r="H455" i="22"/>
  <c r="H456" i="22"/>
  <c r="H5" i="22" l="1"/>
  <c r="E17" i="24" l="1"/>
  <c r="E18" i="24"/>
  <c r="E19" i="24"/>
  <c r="E20" i="24"/>
  <c r="E21" i="24"/>
  <c r="E22" i="24"/>
  <c r="E23" i="24"/>
  <c r="E24" i="24"/>
  <c r="E25" i="24"/>
  <c r="E26" i="24"/>
  <c r="E27" i="24"/>
  <c r="E28" i="24"/>
  <c r="E29" i="24"/>
  <c r="E30" i="24"/>
  <c r="E31" i="24"/>
  <c r="E32" i="24"/>
  <c r="E33" i="24"/>
  <c r="E34" i="24"/>
  <c r="E35" i="24"/>
  <c r="E36" i="24"/>
  <c r="E37" i="24"/>
  <c r="E38" i="24"/>
  <c r="E39" i="24"/>
  <c r="E40" i="24"/>
  <c r="E16" i="24"/>
  <c r="D17" i="24"/>
  <c r="D18" i="24"/>
  <c r="D19" i="24"/>
  <c r="D20" i="24"/>
  <c r="D21" i="24"/>
  <c r="D22" i="24"/>
  <c r="D23" i="24"/>
  <c r="D24" i="24"/>
  <c r="D25" i="24"/>
  <c r="D26" i="24"/>
  <c r="D27" i="24"/>
  <c r="D28" i="24"/>
  <c r="D29" i="24"/>
  <c r="D30" i="24"/>
  <c r="D31" i="24"/>
  <c r="D32" i="24"/>
  <c r="D33" i="24"/>
  <c r="D34" i="24"/>
  <c r="D35" i="24"/>
  <c r="D36" i="24"/>
  <c r="D37" i="24"/>
  <c r="D38" i="24"/>
  <c r="D39" i="24"/>
  <c r="D40" i="24"/>
  <c r="D16" i="24"/>
  <c r="H876" i="22"/>
  <c r="H157" i="22" l="1"/>
  <c r="H578" i="22" l="1"/>
  <c r="H577" i="22"/>
  <c r="H576" i="22"/>
  <c r="H575" i="22"/>
  <c r="H574" i="22"/>
  <c r="H573" i="22"/>
  <c r="H572" i="22"/>
  <c r="H571" i="22"/>
  <c r="H570" i="22"/>
  <c r="H569" i="22"/>
  <c r="H942" i="22" l="1"/>
  <c r="H943" i="22"/>
  <c r="H9" i="22"/>
  <c r="H10" i="22"/>
  <c r="H617" i="22" l="1"/>
  <c r="H912" i="22" l="1"/>
  <c r="H911" i="22"/>
  <c r="H910" i="22"/>
  <c r="H909" i="22"/>
  <c r="H880" i="22"/>
  <c r="H402" i="22" l="1"/>
  <c r="H403" i="22"/>
  <c r="H404" i="22"/>
  <c r="H405" i="22"/>
  <c r="H407" i="22"/>
  <c r="H408" i="22"/>
  <c r="H409" i="22"/>
  <c r="H410" i="22"/>
  <c r="H411" i="22"/>
  <c r="H413" i="22"/>
  <c r="H414" i="22"/>
  <c r="H415" i="22"/>
  <c r="H416" i="22"/>
  <c r="H417" i="22"/>
  <c r="H418" i="22"/>
  <c r="H419" i="22"/>
  <c r="H420" i="22"/>
  <c r="H421" i="22"/>
  <c r="H422" i="22"/>
  <c r="H998" i="22"/>
  <c r="H457" i="22"/>
  <c r="H458" i="22"/>
  <c r="H459" i="22"/>
  <c r="H460" i="22"/>
  <c r="H461" i="22"/>
  <c r="H462" i="22"/>
  <c r="H463" i="22"/>
  <c r="H464" i="22"/>
  <c r="H465" i="22"/>
  <c r="H466" i="22"/>
  <c r="H467" i="22"/>
  <c r="H468" i="22"/>
  <c r="H469" i="22"/>
  <c r="H470" i="22"/>
  <c r="H903" i="22" l="1"/>
  <c r="H884" i="22"/>
  <c r="H750" i="22" l="1"/>
  <c r="H749" i="22"/>
  <c r="H748" i="22"/>
  <c r="H747" i="22"/>
  <c r="H746" i="22"/>
  <c r="H745" i="22"/>
  <c r="H744" i="22"/>
  <c r="H743" i="22"/>
  <c r="H742" i="22"/>
  <c r="H741" i="22"/>
  <c r="H740" i="22"/>
  <c r="H739" i="22"/>
  <c r="H738" i="22"/>
  <c r="H737" i="22"/>
  <c r="H736" i="22"/>
  <c r="H735" i="22"/>
  <c r="H734" i="22"/>
  <c r="H733" i="22"/>
  <c r="H732" i="22"/>
  <c r="H731" i="22"/>
  <c r="H730" i="22"/>
  <c r="H729" i="22"/>
  <c r="H728" i="22"/>
  <c r="H727" i="22"/>
  <c r="H726" i="22"/>
  <c r="H725" i="22"/>
  <c r="H724" i="22"/>
  <c r="H723" i="22"/>
  <c r="H722" i="22"/>
  <c r="H721" i="22"/>
  <c r="H720" i="22"/>
  <c r="H719" i="22"/>
  <c r="H718" i="22"/>
  <c r="H717" i="22"/>
  <c r="H716" i="22"/>
  <c r="H715" i="22"/>
  <c r="H714" i="22"/>
  <c r="H713" i="22"/>
  <c r="H68" i="22"/>
  <c r="H8" i="22" l="1"/>
  <c r="H689" i="22" l="1"/>
  <c r="H688" i="22"/>
  <c r="H687" i="22"/>
  <c r="H686" i="22"/>
  <c r="H685" i="22"/>
  <c r="H684" i="22"/>
  <c r="H683" i="22"/>
  <c r="H682" i="22"/>
  <c r="H681" i="22"/>
  <c r="H680" i="22"/>
  <c r="H679" i="22"/>
  <c r="H678" i="22"/>
  <c r="H677" i="22"/>
  <c r="H141" i="22"/>
  <c r="C25" i="17" l="1"/>
  <c r="C24" i="17"/>
  <c r="H640" i="22" l="1"/>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160" i="22"/>
  <c r="H161" i="22"/>
  <c r="H116" i="22"/>
  <c r="H119" i="22"/>
  <c r="H302" i="22"/>
  <c r="H303" i="22"/>
  <c r="H304" i="22"/>
  <c r="H305" i="22"/>
  <c r="H306" i="22"/>
  <c r="H307" i="22"/>
  <c r="H308" i="22"/>
  <c r="H309" i="22"/>
  <c r="H310" i="22"/>
  <c r="H311" i="22"/>
  <c r="H312" i="22"/>
  <c r="H301" i="22"/>
  <c r="H381" i="22"/>
  <c r="H382" i="22"/>
  <c r="H383" i="22"/>
  <c r="H384" i="22"/>
  <c r="H386" i="22"/>
  <c r="H387" i="22"/>
  <c r="H388" i="22"/>
  <c r="H389" i="22"/>
  <c r="H390" i="22"/>
  <c r="H392" i="22"/>
  <c r="H393" i="22"/>
  <c r="H394" i="22"/>
  <c r="H395" i="22"/>
  <c r="H396" i="22"/>
  <c r="H397" i="22"/>
  <c r="H398" i="22"/>
  <c r="H399" i="22"/>
  <c r="H400" i="22"/>
  <c r="H401" i="22"/>
  <c r="H628" i="22" l="1"/>
  <c r="H629" i="22"/>
  <c r="H630" i="22"/>
  <c r="H631" i="22"/>
  <c r="H632" i="22"/>
  <c r="H633" i="22"/>
  <c r="H634" i="22"/>
  <c r="H635" i="22"/>
  <c r="H636" i="22"/>
  <c r="H637" i="22"/>
  <c r="H638" i="22"/>
  <c r="H639" i="22"/>
  <c r="H179" i="22"/>
  <c r="H180" i="22"/>
  <c r="H181" i="22"/>
  <c r="H182" i="22"/>
  <c r="H183" i="22"/>
  <c r="H184" i="22"/>
  <c r="H185" i="22"/>
  <c r="H186" i="22"/>
  <c r="H187" i="22"/>
  <c r="H188" i="22"/>
  <c r="H189" i="22"/>
  <c r="H190" i="22"/>
  <c r="H191" i="22"/>
  <c r="H231" i="22"/>
  <c r="H232" i="22"/>
  <c r="H975" i="22" l="1"/>
  <c r="H972" i="22" l="1"/>
  <c r="H973" i="22"/>
  <c r="H974" i="22"/>
  <c r="H976" i="22"/>
  <c r="H977" i="22"/>
  <c r="H978" i="22"/>
  <c r="H979" i="22"/>
  <c r="H328" i="22"/>
  <c r="H329" i="22"/>
  <c r="H330" i="22"/>
  <c r="H331" i="22"/>
  <c r="H332" i="22"/>
  <c r="H333" i="22"/>
  <c r="H334" i="22"/>
  <c r="H335" i="22"/>
  <c r="H336" i="22"/>
  <c r="H337" i="22"/>
  <c r="H338" i="22"/>
  <c r="H339" i="22"/>
  <c r="H340" i="22"/>
  <c r="H341" i="22"/>
  <c r="H553" i="22" l="1"/>
  <c r="H554" i="22"/>
  <c r="H555" i="22"/>
  <c r="H556" i="22"/>
  <c r="H557" i="22"/>
  <c r="H558" i="22"/>
  <c r="H559" i="22"/>
  <c r="H276" i="22" l="1"/>
  <c r="H277" i="22"/>
  <c r="H278" i="22"/>
  <c r="H279" i="22"/>
  <c r="H280" i="22"/>
  <c r="H281" i="22"/>
  <c r="H282" i="22"/>
  <c r="H283" i="22"/>
  <c r="H284" i="22"/>
  <c r="H285" i="22"/>
  <c r="H286" i="22"/>
  <c r="H287" i="22"/>
  <c r="H288" i="22"/>
  <c r="H289" i="22"/>
  <c r="H290" i="22"/>
  <c r="H291" i="22"/>
  <c r="H292" i="22"/>
  <c r="H293" i="22"/>
  <c r="H294" i="22"/>
  <c r="H295" i="22"/>
  <c r="H296" i="22"/>
  <c r="H297" i="22"/>
  <c r="H298" i="22"/>
  <c r="H268" i="22"/>
  <c r="H269" i="22"/>
  <c r="H270" i="22"/>
  <c r="H271" i="22"/>
  <c r="H260" i="22"/>
  <c r="H261" i="22"/>
  <c r="H262" i="22"/>
  <c r="H263" i="22"/>
  <c r="H253" i="22"/>
  <c r="H254" i="22"/>
  <c r="H255" i="22"/>
  <c r="H667" i="22"/>
  <c r="H668" i="22"/>
  <c r="H937" i="22"/>
  <c r="H892" i="22"/>
  <c r="H893" i="22"/>
  <c r="H894" i="22"/>
  <c r="H895" i="22"/>
  <c r="H940" i="22"/>
  <c r="H941" i="22"/>
  <c r="H983" i="22"/>
  <c r="H984" i="22"/>
  <c r="H985" i="22"/>
  <c r="H986" i="22"/>
  <c r="H949" i="22"/>
  <c r="H950" i="22"/>
  <c r="H867" i="22"/>
  <c r="H868" i="22"/>
  <c r="H842" i="22"/>
  <c r="H843" i="22"/>
  <c r="H844" i="22"/>
  <c r="H14" i="22"/>
  <c r="H167" i="22" l="1"/>
  <c r="H168" i="22"/>
  <c r="H150" i="22" l="1"/>
  <c r="H151" i="22"/>
  <c r="H152" i="22"/>
  <c r="H859" i="22"/>
  <c r="H860" i="22"/>
  <c r="H861" i="22"/>
  <c r="H862" i="22"/>
  <c r="H863" i="22"/>
  <c r="H864" i="22"/>
  <c r="H865" i="22"/>
  <c r="H866" i="22"/>
  <c r="H869" i="22"/>
  <c r="H870" i="22"/>
  <c r="H871" i="22"/>
  <c r="H872" i="22"/>
  <c r="H873" i="22"/>
  <c r="H874" i="22"/>
  <c r="H875" i="22"/>
  <c r="H878" i="22"/>
  <c r="H879" i="22"/>
  <c r="H881" i="22"/>
  <c r="H882" i="22"/>
  <c r="H883" i="22"/>
  <c r="H885" i="22"/>
  <c r="H886" i="22"/>
  <c r="H887" i="22"/>
  <c r="H888" i="22"/>
  <c r="H889" i="22"/>
  <c r="H890" i="22"/>
  <c r="H891" i="22"/>
  <c r="H896" i="22"/>
  <c r="H897" i="22"/>
  <c r="H898" i="22"/>
  <c r="H899" i="22"/>
  <c r="H900" i="22"/>
  <c r="H901" i="22"/>
  <c r="H902" i="22"/>
  <c r="H904" i="22"/>
  <c r="H905" i="22"/>
  <c r="H906" i="22"/>
  <c r="H907" i="22"/>
  <c r="H908"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624" i="22"/>
  <c r="H625" i="22"/>
  <c r="H626" i="22"/>
  <c r="H627" i="22"/>
  <c r="H938" i="22"/>
  <c r="H939" i="22"/>
  <c r="H944" i="22"/>
  <c r="H945" i="22"/>
  <c r="H946" i="22"/>
  <c r="H947" i="22"/>
  <c r="H948" i="22"/>
  <c r="H951" i="22"/>
  <c r="H952" i="22"/>
  <c r="H953" i="22"/>
  <c r="H954" i="22"/>
  <c r="H955" i="22"/>
  <c r="H956" i="22"/>
  <c r="H957" i="22"/>
  <c r="H958" i="22"/>
  <c r="H959" i="22"/>
  <c r="H960" i="22"/>
  <c r="H961" i="22"/>
  <c r="H962" i="22"/>
  <c r="H963" i="22"/>
  <c r="H964" i="22"/>
  <c r="H965" i="22"/>
  <c r="H966" i="22"/>
  <c r="H967" i="22"/>
  <c r="H968" i="22"/>
  <c r="H969" i="22"/>
  <c r="H970" i="22"/>
  <c r="H971" i="22"/>
  <c r="H980" i="22"/>
  <c r="H981" i="22"/>
  <c r="H982" i="22"/>
  <c r="H987" i="22"/>
  <c r="H988" i="22"/>
  <c r="H989" i="22"/>
  <c r="H990" i="22"/>
  <c r="H991" i="22"/>
  <c r="H992" i="22"/>
  <c r="H993" i="22"/>
  <c r="H994" i="22"/>
  <c r="H995" i="22"/>
  <c r="H996" i="22"/>
  <c r="H997" i="22"/>
  <c r="H999" i="22"/>
  <c r="H1000" i="22"/>
  <c r="H1001" i="22"/>
  <c r="H1002" i="22"/>
  <c r="H102" i="22"/>
  <c r="H248" i="22"/>
  <c r="H247" i="22"/>
  <c r="H246" i="22"/>
  <c r="H245" i="22"/>
  <c r="H244" i="22"/>
  <c r="H243" i="22"/>
  <c r="H242" i="22"/>
  <c r="H241" i="22"/>
  <c r="H240" i="22"/>
  <c r="H239" i="22"/>
  <c r="H153" i="22"/>
  <c r="H154" i="22"/>
  <c r="H155" i="22"/>
  <c r="H156" i="22"/>
  <c r="H158" i="22"/>
  <c r="H159" i="22"/>
  <c r="H162" i="22"/>
  <c r="H163" i="22"/>
  <c r="H164" i="22"/>
  <c r="H169" i="22"/>
  <c r="H170" i="22"/>
  <c r="H171" i="22"/>
  <c r="H44" i="22"/>
  <c r="H45" i="22"/>
  <c r="H46" i="22"/>
  <c r="H47" i="22"/>
  <c r="H48" i="22"/>
  <c r="H49" i="22"/>
  <c r="H50" i="22"/>
  <c r="H51" i="22"/>
  <c r="H52" i="22"/>
  <c r="H53" i="22"/>
  <c r="H54" i="22"/>
  <c r="H55" i="22"/>
  <c r="H56" i="22"/>
  <c r="H57" i="22"/>
  <c r="H58" i="22"/>
  <c r="H59" i="22"/>
  <c r="H60" i="22"/>
  <c r="H61" i="22"/>
  <c r="H62" i="22"/>
  <c r="H63" i="22"/>
  <c r="H64" i="22"/>
  <c r="H65" i="22"/>
  <c r="H165" i="22"/>
  <c r="H166" i="22"/>
  <c r="H66" i="22"/>
  <c r="H67" i="22"/>
  <c r="H471" i="22" l="1"/>
  <c r="H472" i="22"/>
  <c r="H473" i="22"/>
  <c r="H700" i="22"/>
  <c r="H695" i="22"/>
  <c r="H696" i="22"/>
  <c r="H697" i="22"/>
  <c r="H218" i="22" l="1"/>
  <c r="H534" i="22" l="1"/>
  <c r="H535" i="22"/>
  <c r="H536" i="22"/>
  <c r="H537" i="22"/>
  <c r="H538" i="22"/>
  <c r="H539" i="22"/>
  <c r="H540" i="22"/>
  <c r="H541" i="22"/>
  <c r="H542" i="22"/>
  <c r="H543" i="22"/>
  <c r="H544" i="22"/>
  <c r="H545" i="22"/>
  <c r="H546" i="22"/>
  <c r="H510" i="22"/>
  <c r="H511" i="22"/>
  <c r="H512" i="22"/>
  <c r="H513" i="22"/>
  <c r="H514" i="22"/>
  <c r="H515" i="22"/>
  <c r="H516" i="22"/>
  <c r="H517" i="22"/>
  <c r="H518" i="22"/>
  <c r="H519" i="22"/>
  <c r="H520" i="22"/>
  <c r="H521" i="22"/>
  <c r="H522" i="22"/>
  <c r="H523" i="22"/>
  <c r="H524" i="22"/>
  <c r="H704" i="22" l="1"/>
  <c r="H27" i="22" l="1"/>
  <c r="H28" i="22"/>
  <c r="H29" i="22"/>
  <c r="H30" i="22"/>
  <c r="H92" i="22"/>
  <c r="H93" i="22"/>
  <c r="H94" i="22"/>
  <c r="H95" i="22"/>
  <c r="H96" i="22"/>
  <c r="H97" i="22"/>
  <c r="H98" i="22" l="1"/>
  <c r="H99" i="22"/>
  <c r="H100" i="22"/>
  <c r="H31" i="22"/>
  <c r="H32" i="22"/>
  <c r="H560" i="22"/>
  <c r="H561" i="22"/>
  <c r="H562" i="22"/>
  <c r="H563" i="22"/>
  <c r="H564" i="22"/>
  <c r="H565" i="22"/>
  <c r="H566" i="22"/>
  <c r="H567" i="22"/>
  <c r="H568" i="22"/>
  <c r="H853" i="22" l="1"/>
  <c r="H1007" i="22" l="1"/>
  <c r="H1008" i="22"/>
  <c r="H1009" i="22"/>
  <c r="H101" i="22"/>
  <c r="H106" i="22"/>
  <c r="H107" i="22"/>
  <c r="H1035" i="22" l="1"/>
  <c r="H88" i="22" l="1"/>
  <c r="D1" i="20" l="1"/>
  <c r="D9" i="24" l="1"/>
  <c r="D12" i="24"/>
  <c r="H616" i="22" l="1"/>
  <c r="H140" i="22"/>
  <c r="H16" i="22"/>
  <c r="H474" i="22"/>
  <c r="H475" i="22"/>
  <c r="H476" i="22"/>
  <c r="H477" i="22"/>
  <c r="H478" i="22"/>
  <c r="H479" i="22"/>
  <c r="H480" i="22"/>
  <c r="H481" i="22"/>
  <c r="H342" i="22" l="1"/>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F16" i="24" l="1"/>
  <c r="G16" i="24" s="1"/>
  <c r="F17" i="24"/>
  <c r="G17" i="24" s="1"/>
  <c r="F40" i="24"/>
  <c r="G40" i="24" s="1"/>
  <c r="F39" i="24"/>
  <c r="G39" i="24" s="1"/>
  <c r="F38" i="24"/>
  <c r="G38" i="24" s="1"/>
  <c r="F37" i="24"/>
  <c r="G37" i="24" s="1"/>
  <c r="F36" i="24"/>
  <c r="G36" i="24" s="1"/>
  <c r="F35" i="24"/>
  <c r="G35" i="24" s="1"/>
  <c r="F34" i="24"/>
  <c r="G34" i="24" s="1"/>
  <c r="F33" i="24"/>
  <c r="G33" i="24" s="1"/>
  <c r="F32" i="24"/>
  <c r="G32" i="24" s="1"/>
  <c r="F31" i="24"/>
  <c r="G31" i="24" s="1"/>
  <c r="F30" i="24"/>
  <c r="G30" i="24" s="1"/>
  <c r="F29" i="24"/>
  <c r="G29" i="24" s="1"/>
  <c r="F28" i="24"/>
  <c r="G28" i="24" s="1"/>
  <c r="F27" i="24"/>
  <c r="G27" i="24" s="1"/>
  <c r="F26" i="24"/>
  <c r="G26" i="24" s="1"/>
  <c r="F25" i="24"/>
  <c r="G25" i="24" s="1"/>
  <c r="F24" i="24"/>
  <c r="G24" i="24" s="1"/>
  <c r="F23" i="24"/>
  <c r="G23" i="24" s="1"/>
  <c r="F22" i="24"/>
  <c r="G22" i="24" s="1"/>
  <c r="F21" i="24"/>
  <c r="G21" i="24" s="1"/>
  <c r="F20" i="24"/>
  <c r="G20" i="24" s="1"/>
  <c r="F19" i="24"/>
  <c r="G19" i="24" s="1"/>
  <c r="F18" i="24"/>
  <c r="G18" i="24" s="1"/>
  <c r="H1034" i="22"/>
  <c r="H1032" i="22"/>
  <c r="H1031" i="22"/>
  <c r="H1030" i="22"/>
  <c r="H1029" i="22"/>
  <c r="H1028" i="22"/>
  <c r="H1027" i="22"/>
  <c r="H1026" i="22"/>
  <c r="H1025" i="22"/>
  <c r="H1024" i="22"/>
  <c r="H1023" i="22"/>
  <c r="H1022" i="22"/>
  <c r="H1021" i="22"/>
  <c r="H1020" i="22"/>
  <c r="H1019" i="22"/>
  <c r="H1017" i="22"/>
  <c r="H1016" i="22"/>
  <c r="H1015" i="22"/>
  <c r="H1014" i="22"/>
  <c r="H1012" i="22"/>
  <c r="H1011" i="22"/>
  <c r="H1010" i="22"/>
  <c r="H1006" i="22"/>
  <c r="H1004" i="22"/>
  <c r="H1003" i="22"/>
  <c r="H858" i="22"/>
  <c r="H856" i="22"/>
  <c r="H855" i="22"/>
  <c r="H854" i="22"/>
  <c r="H852" i="22"/>
  <c r="H851" i="22"/>
  <c r="H850" i="22"/>
  <c r="H849" i="22"/>
  <c r="H848" i="22"/>
  <c r="H847" i="22"/>
  <c r="H846" i="22"/>
  <c r="H845" i="22"/>
  <c r="H841" i="22"/>
  <c r="H840" i="22"/>
  <c r="H839" i="22"/>
  <c r="H838" i="22"/>
  <c r="H837" i="22"/>
  <c r="H836" i="22"/>
  <c r="H835" i="22"/>
  <c r="H834" i="22"/>
  <c r="H833" i="22"/>
  <c r="H832" i="22"/>
  <c r="H831" i="22"/>
  <c r="H830" i="22"/>
  <c r="H829" i="22"/>
  <c r="H828" i="22"/>
  <c r="H827" i="22"/>
  <c r="H826" i="22"/>
  <c r="H825" i="22"/>
  <c r="H824" i="22"/>
  <c r="H823" i="22"/>
  <c r="H822" i="22"/>
  <c r="H821" i="22"/>
  <c r="H820" i="22"/>
  <c r="H819" i="22"/>
  <c r="H817" i="22"/>
  <c r="H815" i="22"/>
  <c r="H814" i="22"/>
  <c r="H813" i="22"/>
  <c r="H812" i="22"/>
  <c r="H811" i="22"/>
  <c r="H810" i="22"/>
  <c r="H809" i="22"/>
  <c r="H808" i="22"/>
  <c r="H807" i="22"/>
  <c r="H806" i="22"/>
  <c r="H805" i="22"/>
  <c r="H804" i="22"/>
  <c r="H803" i="22"/>
  <c r="H802" i="22"/>
  <c r="H801" i="22"/>
  <c r="H800" i="22"/>
  <c r="H799" i="22"/>
  <c r="H798" i="22"/>
  <c r="H797" i="22"/>
  <c r="H796" i="22"/>
  <c r="H795" i="22"/>
  <c r="H794" i="22"/>
  <c r="H793" i="22"/>
  <c r="H792" i="22"/>
  <c r="H791" i="22"/>
  <c r="H790" i="22"/>
  <c r="H789" i="22"/>
  <c r="H788" i="22"/>
  <c r="H787" i="22"/>
  <c r="H786" i="22"/>
  <c r="H785" i="22"/>
  <c r="H784" i="22"/>
  <c r="H783" i="22"/>
  <c r="H782" i="22"/>
  <c r="H781" i="22"/>
  <c r="H780" i="22"/>
  <c r="H779" i="22"/>
  <c r="H778" i="22"/>
  <c r="H777" i="22"/>
  <c r="H776" i="22"/>
  <c r="H775" i="22"/>
  <c r="H774" i="22"/>
  <c r="H773" i="22"/>
  <c r="H772" i="22"/>
  <c r="H771" i="22"/>
  <c r="H770" i="22"/>
  <c r="H769" i="22"/>
  <c r="H768" i="22"/>
  <c r="H767" i="22"/>
  <c r="H766" i="22"/>
  <c r="H765" i="22"/>
  <c r="H764" i="22"/>
  <c r="H763" i="22"/>
  <c r="H762" i="22"/>
  <c r="H761" i="22"/>
  <c r="H760" i="22"/>
  <c r="H759" i="22"/>
  <c r="H758" i="22"/>
  <c r="H757" i="22"/>
  <c r="H756" i="22"/>
  <c r="H755" i="22"/>
  <c r="H754" i="22"/>
  <c r="H753" i="22"/>
  <c r="H752" i="22"/>
  <c r="H711" i="22"/>
  <c r="H710" i="22"/>
  <c r="H709" i="22"/>
  <c r="H708" i="22"/>
  <c r="H707" i="22"/>
  <c r="H706" i="22"/>
  <c r="H705" i="22"/>
  <c r="H703" i="22"/>
  <c r="H702" i="22"/>
  <c r="H701" i="22"/>
  <c r="H699" i="22"/>
  <c r="H698" i="22"/>
  <c r="H694" i="22"/>
  <c r="H693" i="22"/>
  <c r="H692" i="22"/>
  <c r="H691" i="22"/>
  <c r="H690" i="22"/>
  <c r="H676" i="22"/>
  <c r="H675" i="22"/>
  <c r="H674" i="22"/>
  <c r="H673" i="22"/>
  <c r="H672" i="22"/>
  <c r="H671" i="22"/>
  <c r="H670" i="22"/>
  <c r="H623" i="22"/>
  <c r="H622" i="22"/>
  <c r="H621" i="22"/>
  <c r="H620" i="22"/>
  <c r="H618" i="22"/>
  <c r="H615" i="22"/>
  <c r="H614" i="22"/>
  <c r="H612" i="22"/>
  <c r="H611" i="22"/>
  <c r="H610" i="22"/>
  <c r="H609" i="22"/>
  <c r="H608" i="22"/>
  <c r="H607" i="22"/>
  <c r="H606" i="22"/>
  <c r="H605" i="22"/>
  <c r="H604" i="22"/>
  <c r="H603" i="22"/>
  <c r="H602" i="22"/>
  <c r="H601" i="22"/>
  <c r="H600" i="22"/>
  <c r="H599" i="22"/>
  <c r="H598" i="22"/>
  <c r="H597" i="22"/>
  <c r="H596" i="22"/>
  <c r="H595" i="22"/>
  <c r="H594" i="22"/>
  <c r="H593" i="22"/>
  <c r="H592" i="22"/>
  <c r="H591" i="22"/>
  <c r="H590" i="22"/>
  <c r="H589" i="22"/>
  <c r="H588" i="22"/>
  <c r="H587" i="22"/>
  <c r="H586" i="22"/>
  <c r="H585" i="22"/>
  <c r="H584" i="22"/>
  <c r="H583" i="22"/>
  <c r="H582" i="22"/>
  <c r="H581" i="22"/>
  <c r="H580" i="22"/>
  <c r="H579" i="22"/>
  <c r="H552" i="22"/>
  <c r="H551" i="22"/>
  <c r="H550" i="22"/>
  <c r="H549" i="22"/>
  <c r="H548" i="22"/>
  <c r="H547" i="22"/>
  <c r="H533" i="22"/>
  <c r="H532" i="22"/>
  <c r="H531" i="22"/>
  <c r="H530" i="22"/>
  <c r="H529" i="22"/>
  <c r="H528" i="22"/>
  <c r="H527" i="22"/>
  <c r="H526" i="22"/>
  <c r="H525" i="22"/>
  <c r="H509" i="22"/>
  <c r="H508" i="22"/>
  <c r="H507" i="22"/>
  <c r="H506" i="22"/>
  <c r="H505" i="22"/>
  <c r="H504" i="22"/>
  <c r="H503" i="22"/>
  <c r="H502" i="22"/>
  <c r="H501" i="22"/>
  <c r="H500" i="22"/>
  <c r="H499" i="22"/>
  <c r="H498" i="22"/>
  <c r="H497" i="22"/>
  <c r="H496" i="22"/>
  <c r="H495" i="22"/>
  <c r="H494" i="22"/>
  <c r="H493" i="22"/>
  <c r="H492" i="22"/>
  <c r="H491" i="22"/>
  <c r="H490" i="22"/>
  <c r="H489" i="22"/>
  <c r="H488" i="22"/>
  <c r="H487" i="22"/>
  <c r="H486" i="22"/>
  <c r="H485" i="22"/>
  <c r="H484" i="22"/>
  <c r="H483" i="22"/>
  <c r="H327" i="22"/>
  <c r="H326" i="22"/>
  <c r="H325" i="22"/>
  <c r="H324" i="22"/>
  <c r="H323" i="22"/>
  <c r="H322" i="22"/>
  <c r="H321" i="22"/>
  <c r="H320" i="22"/>
  <c r="H319" i="22"/>
  <c r="H318" i="22"/>
  <c r="H317" i="22"/>
  <c r="H316" i="22"/>
  <c r="H315" i="22"/>
  <c r="H314" i="22"/>
  <c r="H300" i="22"/>
  <c r="H299" i="22"/>
  <c r="H275" i="22"/>
  <c r="H274" i="22"/>
  <c r="H273" i="22"/>
  <c r="H272" i="22"/>
  <c r="H267" i="22"/>
  <c r="H266" i="22"/>
  <c r="H265" i="22"/>
  <c r="H264" i="22"/>
  <c r="H259" i="22"/>
  <c r="H258" i="22"/>
  <c r="H257" i="22"/>
  <c r="H256" i="22"/>
  <c r="H252" i="22"/>
  <c r="H251" i="22"/>
  <c r="H250" i="22"/>
  <c r="H237" i="22"/>
  <c r="H236" i="22"/>
  <c r="H235" i="22"/>
  <c r="H233" i="22"/>
  <c r="H230" i="22"/>
  <c r="H229" i="22"/>
  <c r="H228" i="22"/>
  <c r="H227" i="22"/>
  <c r="H226" i="22"/>
  <c r="H225" i="22"/>
  <c r="H224" i="22"/>
  <c r="H222" i="22"/>
  <c r="H221" i="22"/>
  <c r="H220" i="22"/>
  <c r="H219"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78" i="22"/>
  <c r="H177" i="22"/>
  <c r="H176" i="22"/>
  <c r="H175" i="22"/>
  <c r="H174" i="22"/>
  <c r="H173" i="22"/>
  <c r="H172" i="22"/>
  <c r="H149" i="22"/>
  <c r="H148" i="22"/>
  <c r="H147" i="22"/>
  <c r="H146" i="22"/>
  <c r="H145" i="22"/>
  <c r="H144" i="22"/>
  <c r="H143" i="22"/>
  <c r="H142" i="22"/>
  <c r="H139" i="22"/>
  <c r="H138" i="22"/>
  <c r="H137" i="22"/>
  <c r="H136" i="22"/>
  <c r="H135" i="22"/>
  <c r="H134" i="22"/>
  <c r="H133" i="22"/>
  <c r="H132" i="22"/>
  <c r="H131" i="22"/>
  <c r="H130" i="22"/>
  <c r="H129" i="22"/>
  <c r="H128" i="22"/>
  <c r="H127" i="22"/>
  <c r="H126" i="22"/>
  <c r="H125" i="22"/>
  <c r="H124" i="22"/>
  <c r="H123" i="22"/>
  <c r="H122" i="22"/>
  <c r="H121" i="22"/>
  <c r="H120" i="22"/>
  <c r="H118" i="22"/>
  <c r="H117" i="22"/>
  <c r="H115" i="22"/>
  <c r="H114" i="22"/>
  <c r="H113" i="22"/>
  <c r="H112" i="22"/>
  <c r="H111" i="22"/>
  <c r="H110" i="22"/>
  <c r="H109" i="22"/>
  <c r="H108" i="22"/>
  <c r="H105" i="22"/>
  <c r="H104" i="22"/>
  <c r="H103" i="22"/>
  <c r="H90" i="22"/>
  <c r="H89" i="22"/>
  <c r="H86" i="22"/>
  <c r="H85" i="22"/>
  <c r="H84" i="22"/>
  <c r="H83" i="22"/>
  <c r="H82" i="22"/>
  <c r="H81" i="22"/>
  <c r="H80" i="22"/>
  <c r="H79" i="22"/>
  <c r="H78" i="22"/>
  <c r="H77" i="22"/>
  <c r="H76" i="22"/>
  <c r="H75" i="22"/>
  <c r="H74" i="22"/>
  <c r="H73" i="22"/>
  <c r="H71" i="22"/>
  <c r="H70" i="22"/>
  <c r="H69" i="22"/>
  <c r="H43" i="22"/>
  <c r="H42" i="22"/>
  <c r="H41" i="22"/>
  <c r="H40" i="22"/>
  <c r="H39" i="22"/>
  <c r="H38" i="22"/>
  <c r="H37" i="22"/>
  <c r="H36" i="22"/>
  <c r="H35" i="22"/>
  <c r="H34" i="22"/>
  <c r="H33" i="22"/>
  <c r="H25" i="22"/>
  <c r="H24" i="22"/>
  <c r="H23" i="22"/>
  <c r="H22" i="22"/>
  <c r="H21" i="22"/>
  <c r="H20" i="22"/>
  <c r="H19" i="22"/>
  <c r="H18" i="22"/>
  <c r="H17" i="22"/>
  <c r="H15" i="22"/>
  <c r="H13" i="22"/>
  <c r="H12" i="22"/>
  <c r="H11" i="22"/>
  <c r="H7" i="22"/>
  <c r="G41" i="24" l="1"/>
  <c r="B24" i="17"/>
  <c r="C23" i="17" l="1"/>
  <c r="B25" i="17" l="1"/>
  <c r="E1" i="20" l="1"/>
  <c r="F10" i="17" l="1"/>
  <c r="F9" i="17"/>
  <c r="F8" i="17"/>
  <c r="F7" i="17"/>
  <c r="F6" i="17"/>
  <c r="F5" i="17"/>
</calcChain>
</file>

<file path=xl/sharedStrings.xml><?xml version="1.0" encoding="utf-8"?>
<sst xmlns="http://schemas.openxmlformats.org/spreadsheetml/2006/main" count="28491" uniqueCount="4692">
  <si>
    <t>SNV-8080</t>
  </si>
  <si>
    <t>SNV-7084R</t>
  </si>
  <si>
    <t>SNV-7084</t>
  </si>
  <si>
    <t>SNV-6085R</t>
  </si>
  <si>
    <t>SNV-6084R</t>
  </si>
  <si>
    <t>SNV-6084</t>
  </si>
  <si>
    <t>SNV-L6083R</t>
  </si>
  <si>
    <t>SNV-6012M</t>
  </si>
  <si>
    <t>SNV-5084R</t>
  </si>
  <si>
    <t>SNV-5084</t>
  </si>
  <si>
    <t>SNV-L5083R</t>
  </si>
  <si>
    <t>SND-7084R</t>
  </si>
  <si>
    <t>SND-7084</t>
  </si>
  <si>
    <t>SND-6084R</t>
  </si>
  <si>
    <t>SND-6084</t>
  </si>
  <si>
    <t>SND-6083</t>
  </si>
  <si>
    <t>SND-L6083R</t>
  </si>
  <si>
    <t>SND-L6013R</t>
  </si>
  <si>
    <t>SND-6011R</t>
  </si>
  <si>
    <t>SND-5084R</t>
  </si>
  <si>
    <t>SND-5084</t>
  </si>
  <si>
    <t>SND-L5083R</t>
  </si>
  <si>
    <t>SNB-8000</t>
  </si>
  <si>
    <t>SNB-7004</t>
  </si>
  <si>
    <t>SNB-6004</t>
  </si>
  <si>
    <t>SNB-6003</t>
  </si>
  <si>
    <t>SNB-5004</t>
  </si>
  <si>
    <t>SNZ-6320</t>
  </si>
  <si>
    <t>SNO-7084R</t>
  </si>
  <si>
    <t>SNO-6084R</t>
  </si>
  <si>
    <t>SNO-L6083R</t>
  </si>
  <si>
    <t>SNO-L6013R</t>
  </si>
  <si>
    <t>SNO-6011R</t>
  </si>
  <si>
    <t>SNO-5084R</t>
  </si>
  <si>
    <t>SNO-L5083R</t>
  </si>
  <si>
    <t>SNF-8010VM</t>
  </si>
  <si>
    <t>SNF-8010</t>
  </si>
  <si>
    <t>SNP-6320RH</t>
  </si>
  <si>
    <t>SNP-6320H</t>
  </si>
  <si>
    <t>SNP-6320</t>
  </si>
  <si>
    <t>SNP-5430</t>
  </si>
  <si>
    <t>SNP-5321</t>
  </si>
  <si>
    <t>SCV-5085</t>
  </si>
  <si>
    <t>SCV-5083R</t>
  </si>
  <si>
    <t>SCV-5083</t>
  </si>
  <si>
    <t>SCV-5082</t>
  </si>
  <si>
    <t>SCD-5083R</t>
  </si>
  <si>
    <t>SCD-5083</t>
  </si>
  <si>
    <t>SCD-5083B</t>
  </si>
  <si>
    <t>SCD-5082</t>
  </si>
  <si>
    <t>SCD-5080</t>
  </si>
  <si>
    <t>SLA-M2890DN</t>
  </si>
  <si>
    <t>SLA-M2890PN</t>
  </si>
  <si>
    <t>SLA-F-M419DN</t>
  </si>
  <si>
    <t>SLA-F-M226DN</t>
  </si>
  <si>
    <t>SLA-F-M1550DN</t>
  </si>
  <si>
    <t>SLA-M-M21D</t>
  </si>
  <si>
    <t>SPB-VAN4</t>
  </si>
  <si>
    <t>SPB-VAN3</t>
  </si>
  <si>
    <t>SPB-IND6</t>
  </si>
  <si>
    <t>SPB-IND5</t>
  </si>
  <si>
    <t>SPB-PTZ6</t>
  </si>
  <si>
    <t>SPB-PTZ7</t>
  </si>
  <si>
    <t>SHD-3000F1</t>
  </si>
  <si>
    <t>SHD-3000F2</t>
  </si>
  <si>
    <t>SHD-3000F3</t>
  </si>
  <si>
    <t>SBP-B-100P</t>
  </si>
  <si>
    <t>SBP-300HM7</t>
  </si>
  <si>
    <t>SBP-300HM6</t>
  </si>
  <si>
    <t>SBP-300HM5</t>
  </si>
  <si>
    <t>SBP-301HM4</t>
  </si>
  <si>
    <t>SBP-301HM3</t>
  </si>
  <si>
    <t>SBP-301HM2</t>
  </si>
  <si>
    <t>SBP-300TM1</t>
  </si>
  <si>
    <t>SBP-300LM</t>
  </si>
  <si>
    <t>SBP-300WM1</t>
  </si>
  <si>
    <t>SBP-300CM</t>
  </si>
  <si>
    <t>STB-4150V</t>
  </si>
  <si>
    <t>SBP-300B</t>
  </si>
  <si>
    <t>SBP-300PM</t>
  </si>
  <si>
    <t>SBP-301PM</t>
  </si>
  <si>
    <t>SBP-300KM</t>
  </si>
  <si>
    <t>SHB-4300H1</t>
  </si>
  <si>
    <t>SHB-4200</t>
  </si>
  <si>
    <t>SHB-4200H</t>
  </si>
  <si>
    <t>SBP-300WM</t>
  </si>
  <si>
    <t>SHP-3701F</t>
  </si>
  <si>
    <t>SHP-3701H</t>
  </si>
  <si>
    <t>SBV-136B</t>
  </si>
  <si>
    <t>TBD</t>
  </si>
  <si>
    <t>SNP-L6233RH</t>
  </si>
  <si>
    <t>SNP-6321H</t>
  </si>
  <si>
    <t>SCO-6083R</t>
  </si>
  <si>
    <t>SCV-6083R</t>
  </si>
  <si>
    <t>SCV-6023R</t>
  </si>
  <si>
    <t>SNV-L6014RM</t>
  </si>
  <si>
    <t>SNB-6010B</t>
  </si>
  <si>
    <t>SNB-6011B-15</t>
  </si>
  <si>
    <t>SNV-L6013R</t>
  </si>
  <si>
    <t>SNB-6011B</t>
  </si>
  <si>
    <t>SNB-B-6025B</t>
  </si>
  <si>
    <t>SNB-B-6024B</t>
  </si>
  <si>
    <t>QNO-7010R</t>
  </si>
  <si>
    <t>QNO-7020R</t>
  </si>
  <si>
    <t>QNO-7030R</t>
  </si>
  <si>
    <t>QNV-7010R</t>
  </si>
  <si>
    <t>QNV-7020R</t>
  </si>
  <si>
    <t>QNV-7030R</t>
  </si>
  <si>
    <t>QND-7080R</t>
  </si>
  <si>
    <t>QNV-7080R</t>
  </si>
  <si>
    <t>QNO-7080R</t>
  </si>
  <si>
    <t>QNO-6010R</t>
  </si>
  <si>
    <t>QNO-6020R</t>
  </si>
  <si>
    <t>QNO-6030R</t>
  </si>
  <si>
    <t>QNV-6010R</t>
  </si>
  <si>
    <t>QNV-6020R</t>
  </si>
  <si>
    <t>QNV-6030R</t>
  </si>
  <si>
    <t>QND-6070R</t>
  </si>
  <si>
    <t>QNV-6070R</t>
  </si>
  <si>
    <t>QNO-6070R</t>
  </si>
  <si>
    <t>SBO-100B1</t>
  </si>
  <si>
    <t>PNV-9080R</t>
  </si>
  <si>
    <t>PNO-9080R</t>
  </si>
  <si>
    <t>PND-9080R</t>
  </si>
  <si>
    <t>PNF-9010RV</t>
  </si>
  <si>
    <t>PNF-9010RVM</t>
  </si>
  <si>
    <t>SHD-3000F4</t>
  </si>
  <si>
    <t>SBF-100B1</t>
  </si>
  <si>
    <t>SBP-122HM</t>
  </si>
  <si>
    <t>SBP-302PM</t>
  </si>
  <si>
    <t>HCP-6320</t>
  </si>
  <si>
    <t>SNV-L6014RBM</t>
  </si>
  <si>
    <t>SBP-300NB</t>
  </si>
  <si>
    <t>SBV-158G</t>
  </si>
  <si>
    <t>PNP-9200RH</t>
  </si>
  <si>
    <t>SBP-201HM</t>
  </si>
  <si>
    <t>SBP-300HM8</t>
  </si>
  <si>
    <t>HT-E-BFW320SW</t>
  </si>
  <si>
    <t>XNB-6000</t>
  </si>
  <si>
    <t>XND-6080RV</t>
  </si>
  <si>
    <t>XND-6080V</t>
  </si>
  <si>
    <t>XNO-6080R</t>
  </si>
  <si>
    <t>XNV-6010</t>
  </si>
  <si>
    <t>XNV-6080</t>
  </si>
  <si>
    <t>XNV-6080R</t>
  </si>
  <si>
    <t>XNB-8000</t>
  </si>
  <si>
    <t>XND-8080RV</t>
  </si>
  <si>
    <t>XNO-8080R</t>
  </si>
  <si>
    <t>XNV-8080R</t>
  </si>
  <si>
    <t>TNO-6070EP-Z</t>
  </si>
  <si>
    <t>TNO-6320EP-Z</t>
  </si>
  <si>
    <t>TNO-6070E1W-Z</t>
  </si>
  <si>
    <t>TNO-6320E1W-Z</t>
  </si>
  <si>
    <t>TNO-6070E2F-Z</t>
  </si>
  <si>
    <t>TNO-6320E2F-Z</t>
  </si>
  <si>
    <t>TNO-6070E2WF-Z</t>
  </si>
  <si>
    <t>TNO-6320E2WF-Z</t>
  </si>
  <si>
    <t>TNP-6320E2W-Z</t>
  </si>
  <si>
    <t>TNP-6320E2WF-Z</t>
  </si>
  <si>
    <t>TNP-6320E1W-Z</t>
  </si>
  <si>
    <t>TNP-6320E1WF-Z</t>
  </si>
  <si>
    <t>HCP-6320A</t>
  </si>
  <si>
    <t>SNB-H-6010B</t>
  </si>
  <si>
    <t>SNB-J-6010B</t>
  </si>
  <si>
    <t>SBP-160TM</t>
  </si>
  <si>
    <t>SBP-120WM</t>
  </si>
  <si>
    <t>HT-E-XWP10UL</t>
  </si>
  <si>
    <t>HT-E-BFP00SW</t>
  </si>
  <si>
    <t>HT-E-BPW6800</t>
  </si>
  <si>
    <t>HT-E-BFW50SW</t>
  </si>
  <si>
    <t>XNV-6020R</t>
  </si>
  <si>
    <t>XNO-6010R</t>
  </si>
  <si>
    <t>XNO-6020R</t>
  </si>
  <si>
    <t>XND-6020R</t>
  </si>
  <si>
    <t>XNV-8020R</t>
  </si>
  <si>
    <t>XNV-8030R</t>
  </si>
  <si>
    <t>XNV-8040R</t>
  </si>
  <si>
    <t>XNO-8020R</t>
  </si>
  <si>
    <t>XNO-8030R</t>
  </si>
  <si>
    <t>XNO-8040R</t>
  </si>
  <si>
    <t>XND-8040R</t>
  </si>
  <si>
    <t>XNP-6370RH</t>
  </si>
  <si>
    <t>SHB-4300HP</t>
  </si>
  <si>
    <t>SBP-302HF</t>
  </si>
  <si>
    <t>SBU-500WM</t>
  </si>
  <si>
    <t>HCD-6070R</t>
  </si>
  <si>
    <t>HCD-6080R</t>
  </si>
  <si>
    <t>HCV-6070R</t>
  </si>
  <si>
    <t>HCV-6080R</t>
  </si>
  <si>
    <t>HCO-6070R</t>
  </si>
  <si>
    <t>HCO-6080R</t>
  </si>
  <si>
    <t>SBV-160WC</t>
  </si>
  <si>
    <t>SBV-120WC</t>
  </si>
  <si>
    <t>TNO-6070EP-C</t>
  </si>
  <si>
    <t>TNO-6070EP-M</t>
  </si>
  <si>
    <t>TNO-6320EP-C</t>
  </si>
  <si>
    <t>TNO-6320EP-M</t>
  </si>
  <si>
    <t>TNO-6070E1W-C</t>
  </si>
  <si>
    <t>TNO-6070E1W-M</t>
  </si>
  <si>
    <t>TNO-6320E1W-C</t>
  </si>
  <si>
    <t>TNO-6320E1W-M</t>
  </si>
  <si>
    <t>TNO-6070E2F-C</t>
  </si>
  <si>
    <t>TNO-6070E2F-M</t>
  </si>
  <si>
    <t>TNO-6320E2F-C</t>
  </si>
  <si>
    <t>TNO-6320E2F-M</t>
  </si>
  <si>
    <t>TNO-6070E2WF-C</t>
  </si>
  <si>
    <t>TNO-6070E2WF-M</t>
  </si>
  <si>
    <t>TNO-6320E2WF-C</t>
  </si>
  <si>
    <t>TNO-6320E2WF-M</t>
  </si>
  <si>
    <t>TNP-6320E2W-C</t>
  </si>
  <si>
    <t>TNP-6320E2W-M</t>
  </si>
  <si>
    <t>TNP-6320E2WF-C</t>
  </si>
  <si>
    <t>TNP-6320E2WF-M</t>
  </si>
  <si>
    <t>TNP-6320E1W-C</t>
  </si>
  <si>
    <t>TNP-6320E1W-M</t>
  </si>
  <si>
    <t>TNP-6320E1WF-C</t>
  </si>
  <si>
    <t>TNP-6320E1WF-M</t>
  </si>
  <si>
    <t>XNV-6120R</t>
  </si>
  <si>
    <t>XNV-6120</t>
  </si>
  <si>
    <t>XNO-6120R</t>
  </si>
  <si>
    <t>PNM-9080VQ</t>
  </si>
  <si>
    <t>PNM-9081VQ</t>
  </si>
  <si>
    <t>XND-6011F</t>
  </si>
  <si>
    <t>XND-8020F</t>
  </si>
  <si>
    <t>SHP-1680F</t>
  </si>
  <si>
    <t>XNP-6040H</t>
  </si>
  <si>
    <t>SBP-168HM</t>
  </si>
  <si>
    <t>SHD-317F</t>
  </si>
  <si>
    <t>SLA-E-M1240DNB</t>
  </si>
  <si>
    <t>TNO-6071E1W-C</t>
  </si>
  <si>
    <t>TNO-6321E1W-C</t>
  </si>
  <si>
    <t>TNO-6071E2F-C</t>
  </si>
  <si>
    <t>TNO-6321E2F-C</t>
  </si>
  <si>
    <t>TNO-6071E2WF-C</t>
  </si>
  <si>
    <t>TNO-6321E2WF-C</t>
  </si>
  <si>
    <t>TNP-6321E2WF-C</t>
  </si>
  <si>
    <t>TNP-6321E1W-C</t>
  </si>
  <si>
    <t>TNP-6321E1WF-C</t>
  </si>
  <si>
    <t>SBD-120GP</t>
  </si>
  <si>
    <t>SPB-VAN12</t>
  </si>
  <si>
    <t>SPB-IND12</t>
  </si>
  <si>
    <t>SPB-IND72</t>
  </si>
  <si>
    <t>SPB-IND81V</t>
  </si>
  <si>
    <t>SPB-VAN11</t>
  </si>
  <si>
    <t>SPB-VAN72</t>
  </si>
  <si>
    <t>SPB-IND11</t>
  </si>
  <si>
    <t>SBD-110GP</t>
  </si>
  <si>
    <t>XNO-6085R</t>
  </si>
  <si>
    <t>XND-6085V</t>
  </si>
  <si>
    <t>XNB-6005</t>
  </si>
  <si>
    <t>HCO-7070R</t>
  </si>
  <si>
    <t>HCO-7010R</t>
  </si>
  <si>
    <t>HCO-7020R</t>
  </si>
  <si>
    <t>HCO-7030R</t>
  </si>
  <si>
    <t>HCV-7070R</t>
  </si>
  <si>
    <t>HCV-7010R</t>
  </si>
  <si>
    <t>HCV-7020R</t>
  </si>
  <si>
    <t>HCV-7030R</t>
  </si>
  <si>
    <t>HCD-7070R</t>
  </si>
  <si>
    <t>XNB-6001</t>
  </si>
  <si>
    <t>SLA-T2480</t>
  </si>
  <si>
    <t>SLA-T2480V</t>
  </si>
  <si>
    <t>SLA-T4680</t>
  </si>
  <si>
    <t>SLA-T4680V</t>
  </si>
  <si>
    <t>SBP-137WM1</t>
  </si>
  <si>
    <t>WAVE-PRO-01</t>
  </si>
  <si>
    <t>WAVE-PRO-04</t>
  </si>
  <si>
    <t>WAVE-PRO-08</t>
  </si>
  <si>
    <t>WAVE-PRO-16</t>
  </si>
  <si>
    <t>WAVE-PRO-24</t>
  </si>
  <si>
    <t>WAVE-PRO-48</t>
  </si>
  <si>
    <t>SHF-1500F</t>
  </si>
  <si>
    <t>SLA-T1080F</t>
  </si>
  <si>
    <t>XNP-6320</t>
  </si>
  <si>
    <t>SNB-6005</t>
  </si>
  <si>
    <t>PNM-7000VD</t>
  </si>
  <si>
    <t>SLA-2M2400D</t>
  </si>
  <si>
    <t>SLA-2M2800D</t>
  </si>
  <si>
    <t>SLA-2M3600D</t>
  </si>
  <si>
    <t>SLA-2M6000D</t>
  </si>
  <si>
    <t>XNB-H6241A</t>
  </si>
  <si>
    <t>XNB-H6461H</t>
  </si>
  <si>
    <t>XNV-6013M</t>
  </si>
  <si>
    <t>XNV-6012</t>
  </si>
  <si>
    <t>XNV-6012M</t>
  </si>
  <si>
    <t>XNV-6022R</t>
  </si>
  <si>
    <t>XNV-6022RM</t>
  </si>
  <si>
    <t>XND-L6080V</t>
  </si>
  <si>
    <t>XND-L6080RV</t>
  </si>
  <si>
    <t>SPZ-NK110</t>
  </si>
  <si>
    <t>SPB-PTZ71</t>
  </si>
  <si>
    <t>SPB-PTZ73</t>
  </si>
  <si>
    <t>SPB-VAN71</t>
  </si>
  <si>
    <t>SPB-VAN81</t>
  </si>
  <si>
    <t>SBP-302CM</t>
  </si>
  <si>
    <t>SBP-302CMA</t>
  </si>
  <si>
    <t>QNP-6230</t>
  </si>
  <si>
    <t>SLA-T4680D</t>
  </si>
  <si>
    <t>SLA-T4680DS</t>
  </si>
  <si>
    <t>SLA-T4680DW</t>
  </si>
  <si>
    <t>SPG-IND73B</t>
  </si>
  <si>
    <t>XNV-6080RS</t>
  </si>
  <si>
    <t>XNV-8080RS</t>
  </si>
  <si>
    <t>XNV-6120RS</t>
  </si>
  <si>
    <t>XNP-6320HS</t>
  </si>
  <si>
    <t>SLA-M-M36D</t>
  </si>
  <si>
    <t>SLA-M-M60D</t>
  </si>
  <si>
    <t>Camera</t>
  </si>
  <si>
    <t>SNP-6321</t>
  </si>
  <si>
    <t>Group(1)</t>
  </si>
  <si>
    <t>BACKBOX(3)</t>
  </si>
  <si>
    <t>Housing1(5)</t>
  </si>
  <si>
    <t>Housing2(6)</t>
  </si>
  <si>
    <t>Housing3(7)</t>
  </si>
  <si>
    <t>Housing4(8)</t>
  </si>
  <si>
    <t>SmokedDomeCover(9)</t>
  </si>
  <si>
    <t>Mount-Hanging(10)</t>
  </si>
  <si>
    <t>Mount-Tilt(11)</t>
  </si>
  <si>
    <t>WallMount1(12)</t>
  </si>
  <si>
    <t>WallMount2(13)</t>
  </si>
  <si>
    <t>WallMount6(14)</t>
  </si>
  <si>
    <t>Mount-Pole(18)</t>
  </si>
  <si>
    <t>Mount-WallMountBase(19)</t>
  </si>
  <si>
    <t>INSTALLATIONBOX(20)</t>
  </si>
  <si>
    <t>Mount-Corner(21)</t>
  </si>
  <si>
    <t>Mount-Fixed(22)</t>
  </si>
  <si>
    <t>LensOptions1(23)</t>
  </si>
  <si>
    <t>LensOptions2(24)</t>
  </si>
  <si>
    <t>LensOptions3(25)</t>
  </si>
  <si>
    <t>LensOptions4(26)</t>
  </si>
  <si>
    <t>LensOptions5(27)</t>
  </si>
  <si>
    <t>LensOptions6(28)</t>
  </si>
  <si>
    <t>LensOptions7(29)</t>
  </si>
  <si>
    <t>LensOptions8(30)</t>
  </si>
  <si>
    <t>LensOptions9(31)</t>
  </si>
  <si>
    <t>WeatherCap(32)</t>
  </si>
  <si>
    <t>Fiber(33)</t>
  </si>
  <si>
    <t>Washer(34)</t>
  </si>
  <si>
    <t>Black Housing (35)</t>
  </si>
  <si>
    <t>B01</t>
  </si>
  <si>
    <t>None</t>
  </si>
  <si>
    <t>B03</t>
  </si>
  <si>
    <t>Included</t>
  </si>
  <si>
    <t>B05</t>
  </si>
  <si>
    <t>B11</t>
  </si>
  <si>
    <t>SNO-8081R</t>
  </si>
  <si>
    <t>B13</t>
  </si>
  <si>
    <t>BO2</t>
  </si>
  <si>
    <t>BO25</t>
  </si>
  <si>
    <t>BO5</t>
  </si>
  <si>
    <t>SNB-9000</t>
  </si>
  <si>
    <t>BO8</t>
  </si>
  <si>
    <t>BZ1</t>
  </si>
  <si>
    <t>C01</t>
  </si>
  <si>
    <t>CO2</t>
  </si>
  <si>
    <t>D3</t>
  </si>
  <si>
    <t>D4</t>
  </si>
  <si>
    <t>LND-6071R</t>
  </si>
  <si>
    <t>D42</t>
  </si>
  <si>
    <t>SPG-IND-72B</t>
  </si>
  <si>
    <t>HCD-7010R</t>
    <phoneticPr fontId="65" type="noConversion"/>
  </si>
  <si>
    <t>D5</t>
  </si>
  <si>
    <t>SPG-IND-12B</t>
  </si>
  <si>
    <t>LND-6011R</t>
  </si>
  <si>
    <t>XND-6010</t>
    <phoneticPr fontId="65" type="noConversion"/>
  </si>
  <si>
    <t>D51</t>
  </si>
  <si>
    <t>D6</t>
  </si>
  <si>
    <t>D7</t>
  </si>
  <si>
    <t>SPB-VAN83V</t>
  </si>
  <si>
    <t>DF1</t>
  </si>
  <si>
    <t>EO1</t>
  </si>
  <si>
    <t>EO2</t>
  </si>
  <si>
    <t>EO3</t>
  </si>
  <si>
    <t>EO4</t>
  </si>
  <si>
    <t>EP1</t>
  </si>
  <si>
    <t>TNP-6321E2W-C</t>
  </si>
  <si>
    <t>F01</t>
  </si>
  <si>
    <t>PNF-9010R</t>
    <phoneticPr fontId="65" type="noConversion"/>
  </si>
  <si>
    <t>F02</t>
  </si>
  <si>
    <t>FV1</t>
  </si>
  <si>
    <t>FV2</t>
  </si>
  <si>
    <t>PNM-9020V</t>
    <phoneticPr fontId="65" type="noConversion"/>
  </si>
  <si>
    <t>M1</t>
  </si>
  <si>
    <t>M2</t>
  </si>
  <si>
    <t>SBP-317HM (in), 
SBP-329HM (out)</t>
  </si>
  <si>
    <t>MO1</t>
  </si>
  <si>
    <t>MO2</t>
  </si>
  <si>
    <t>MO3</t>
  </si>
  <si>
    <t>HCP-6230</t>
  </si>
  <si>
    <t>P04</t>
  </si>
  <si>
    <t>SNP-5320</t>
  </si>
  <si>
    <t>SNP-L5233</t>
  </si>
  <si>
    <t>SNP-L6233</t>
  </si>
  <si>
    <t>HCP-6230H</t>
    <phoneticPr fontId="65" type="noConversion"/>
  </si>
  <si>
    <t>PH4</t>
  </si>
  <si>
    <t>SBP-300HF</t>
  </si>
  <si>
    <t>SNP-5321H</t>
    <phoneticPr fontId="65" type="noConversion"/>
  </si>
  <si>
    <t>PH42</t>
  </si>
  <si>
    <t>SNP-5430H</t>
    <phoneticPr fontId="65" type="noConversion"/>
  </si>
  <si>
    <t>PH43</t>
  </si>
  <si>
    <t>SNP-L6233H</t>
  </si>
  <si>
    <t>PH6</t>
  </si>
  <si>
    <t>XNP-6120H</t>
    <phoneticPr fontId="65" type="noConversion"/>
  </si>
  <si>
    <t>PH7</t>
  </si>
  <si>
    <t>V3</t>
  </si>
  <si>
    <t>SNV-8081R</t>
  </si>
  <si>
    <t>V31</t>
  </si>
  <si>
    <t>SNV-6013</t>
    <phoneticPr fontId="65" type="noConversion"/>
  </si>
  <si>
    <t>V4</t>
  </si>
  <si>
    <t>V5</t>
  </si>
  <si>
    <t>SCV-5082R</t>
  </si>
  <si>
    <t>V51</t>
  </si>
  <si>
    <t>V7</t>
  </si>
  <si>
    <t>V8</t>
  </si>
  <si>
    <t>VN</t>
  </si>
  <si>
    <t>QQ</t>
  </si>
  <si>
    <t>Group/ Acc</t>
  </si>
  <si>
    <t>BackBox1</t>
  </si>
  <si>
    <t>BackBox2</t>
  </si>
  <si>
    <t>SBP-300KMS</t>
  </si>
  <si>
    <t>SBP-300PMS</t>
  </si>
  <si>
    <t xml:space="preserve"> </t>
  </si>
  <si>
    <t xml:space="preserve">Wave channel calculator </t>
  </si>
  <si>
    <t>SKU</t>
  </si>
  <si>
    <t>QTY needed</t>
  </si>
  <si>
    <t>SS2</t>
  </si>
  <si>
    <t>SS1</t>
  </si>
  <si>
    <t>PH71</t>
  </si>
  <si>
    <t>SBV-116B</t>
  </si>
  <si>
    <t>PNM-9000VQ</t>
  </si>
  <si>
    <t>M0</t>
  </si>
  <si>
    <t>PH61</t>
  </si>
  <si>
    <t>M3</t>
  </si>
  <si>
    <t>QQ2</t>
  </si>
  <si>
    <t>TNB-6030</t>
  </si>
  <si>
    <t>LNV-6071R</t>
  </si>
  <si>
    <t>LNV-6011R</t>
  </si>
  <si>
    <t>LNV-6021R</t>
  </si>
  <si>
    <t>LNV-6031R</t>
  </si>
  <si>
    <t>LND-6021R</t>
  </si>
  <si>
    <t>LND-6031R</t>
  </si>
  <si>
    <t>v52</t>
  </si>
  <si>
    <t>V52</t>
  </si>
  <si>
    <t>QNE-6080RV</t>
  </si>
  <si>
    <t>QNE-7080RV</t>
  </si>
  <si>
    <t>QT</t>
  </si>
  <si>
    <t>P05</t>
  </si>
  <si>
    <t>PNM-9320VQP</t>
  </si>
  <si>
    <t>compatibility, with gangplate adapter</t>
  </si>
  <si>
    <t>-</t>
  </si>
  <si>
    <t>Compatible Backplate Adapter:</t>
  </si>
  <si>
    <t>compatibility, direct mount</t>
  </si>
  <si>
    <t>Gangplate adapter</t>
  </si>
  <si>
    <t>Single</t>
  </si>
  <si>
    <t>Double</t>
  </si>
  <si>
    <t>Single, Double, 4" Octagon</t>
  </si>
  <si>
    <t>SBD-120GP (sold separately)</t>
  </si>
  <si>
    <t>SBD-110GP (sold separately)</t>
  </si>
  <si>
    <t>SBP-B-100P (sold separately)</t>
  </si>
  <si>
    <t>Single, Double, 4" Octagon, 4" Square</t>
  </si>
  <si>
    <t>As the corner of the electrical box in some cases might be showing</t>
  </si>
  <si>
    <t>TNU-6320</t>
  </si>
  <si>
    <t>T1</t>
  </si>
  <si>
    <t>IR option</t>
  </si>
  <si>
    <t>SPI-50</t>
  </si>
  <si>
    <t>SMT-2701PVM</t>
  </si>
  <si>
    <t>SMT-2702PVM</t>
  </si>
  <si>
    <t>PVMB</t>
  </si>
  <si>
    <t>PVMW</t>
  </si>
  <si>
    <t>SBP-35PVMB</t>
  </si>
  <si>
    <t>SBP-59PVMB</t>
  </si>
  <si>
    <t>SBP-35PVMW</t>
  </si>
  <si>
    <t>SBP-59PVMW</t>
  </si>
  <si>
    <t xml:space="preserve">New Product </t>
  </si>
  <si>
    <t>Category</t>
  </si>
  <si>
    <t>Item #</t>
  </si>
  <si>
    <t>Item Type</t>
  </si>
  <si>
    <t>Notes</t>
  </si>
  <si>
    <t>Description</t>
  </si>
  <si>
    <t xml:space="preserve">MSRP </t>
  </si>
  <si>
    <t>EAN Code</t>
  </si>
  <si>
    <t xml:space="preserve">Camera - Network </t>
  </si>
  <si>
    <t>2MP 32x Positioning Camera</t>
  </si>
  <si>
    <t>Special Order Only</t>
  </si>
  <si>
    <t>Accessory</t>
  </si>
  <si>
    <t>IR Illuminators for the TNU-6320</t>
  </si>
  <si>
    <t>IR emitter up to 200m (656 feet), 25˚ IR angle, 850nm wave length, 24VAC, IP67, -40°C ~ +60°C (-40°F ~ 140°F). 
Compatible with the TNU-6320</t>
  </si>
  <si>
    <t>Wall Mount</t>
  </si>
  <si>
    <t>Wall mount for the TNU-6320</t>
  </si>
  <si>
    <t>SHD-46VDB</t>
  </si>
  <si>
    <t>Flush Door Jamb Lens Housing for SLA-T4680V lens (not included) and XNB-6001 (not included), black color</t>
  </si>
  <si>
    <t>044701001126</t>
  </si>
  <si>
    <t>SHD-46VDE</t>
  </si>
  <si>
    <t> Flush Door Jamb Lens Housing for SLA-T4680V lens (not included) and XNB-6001 (not included), silver color</t>
  </si>
  <si>
    <t>044701001133</t>
  </si>
  <si>
    <t>Storage - Network</t>
  </si>
  <si>
    <t>VER-CSTORE15-40TB</t>
  </si>
  <si>
    <r>
      <t>Veracity Coldstore 3U, 40TB</t>
    </r>
    <r>
      <rPr>
        <sz val="12"/>
        <color rgb="FF000000"/>
        <rFont val="Arial"/>
        <family val="2"/>
      </rPr>
      <t> </t>
    </r>
  </si>
  <si>
    <t>Veracity Coldstore 3U, 400mbps, L.A.I.D with SFS disk filing system, requires WAVE Server (not included) to operate, 15 internal SATA HDD bays, 40TB raw (effective: 32TB Normal COLDSTORE mode)</t>
  </si>
  <si>
    <t>VER-CSTORE15-48TB</t>
  </si>
  <si>
    <r>
      <t> </t>
    </r>
    <r>
      <rPr>
        <sz val="12"/>
        <color indexed="8"/>
        <rFont val="Arial"/>
        <family val="2"/>
      </rPr>
      <t>Veracity Coldstore 3U, 48TB</t>
    </r>
  </si>
  <si>
    <r>
      <t> </t>
    </r>
    <r>
      <rPr>
        <sz val="12"/>
        <color indexed="8"/>
        <rFont val="Arial"/>
        <family val="2"/>
      </rPr>
      <t>Veracity Coldstore 3U, 400mbps, L.A.I.D with SFS disk filing system, requires WAVE Server (not included) to operate, 15 internal SATA HDD bays, 48TB raw (effective: 40TB Normal COLDSTORE mode)</t>
    </r>
  </si>
  <si>
    <t>VER-CSTORE15-56TB</t>
  </si>
  <si>
    <r>
      <t>Veracity Coldstore 3U, 56TB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</si>
  <si>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56TB raw (effective: 48TB Normal COLDSTORE mode)</t>
    </r>
  </si>
  <si>
    <t>VER-CSTORE15-64TB</t>
  </si>
  <si>
    <r>
      <t>Veracity Coldstore 3U, 64TB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</si>
  <si>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64TB raw (effective: 56TB Normal COLDSTORE mode)</t>
    </r>
  </si>
  <si>
    <t>VER-CSTORE15-72TB</t>
  </si>
  <si>
    <r>
      <t>Veracity Coldstore 3U, 72TB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</si>
  <si>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72TB raw (effective: 64TB Normal COLDSTORE mode)</t>
    </r>
  </si>
  <si>
    <t>VER-CSTORE15-80TB</t>
  </si>
  <si>
    <r>
      <t>Veracity Coldstore 3U, 80TB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</si>
  <si>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80TB raw (effective: 72TB Normal COLDSTORE mode)</t>
    </r>
  </si>
  <si>
    <t>VER-CSTORE15-88TB</t>
  </si>
  <si>
    <r>
      <t>Veracity Coldstore 3U, 88TB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</si>
  <si>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88TB raw (effective: 80TB Normal COLDSTORE mode)</t>
    </r>
  </si>
  <si>
    <t>VER-CSTORE15-96TB</t>
  </si>
  <si>
    <r>
      <t>Veracity Coldstore 3U, 96TB</t>
    </r>
    <r>
      <rPr>
        <sz val="12"/>
        <color rgb="FF000000"/>
        <rFont val="Arial"/>
        <family val="2"/>
      </rPr>
      <t> </t>
    </r>
  </si>
  <si>
    <r>
      <t> </t>
    </r>
    <r>
      <rPr>
        <sz val="12"/>
        <color indexed="8"/>
        <rFont val="Arial"/>
        <family val="2"/>
      </rPr>
      <t>Veracity Coldstore 3U, 400mbps, L.A.I.D with SFS disk filing system, requires WAVE Server (not included) to operate, 15 internal SATA HDD bays, 96TB raw (effective: 88TB Normal COLDSTORE mode)</t>
    </r>
  </si>
  <si>
    <t>VER-CSTORE15-104TB</t>
  </si>
  <si>
    <t>Veracity Coldstore 3U, 104TB</t>
  </si>
  <si>
    <r>
      <t> </t>
    </r>
    <r>
      <rPr>
        <sz val="12"/>
        <color indexed="8"/>
        <rFont val="Arial"/>
        <family val="2"/>
      </rPr>
      <t>Veracity Coldstore 3U, 400mbps, L.A.I.D with SFS disk filing system, requires WAVE Server (not included) to operate, 15 internal SATA HDD bays, 104TB raw (effective: 96TB Normal COLDSTORE mode)</t>
    </r>
  </si>
  <si>
    <t>VER-CSTORE15-112TB</t>
  </si>
  <si>
    <t>Veracity Coldstore 3U, 112TB</t>
  </si>
  <si>
    <r>
      <t> </t>
    </r>
    <r>
      <rPr>
        <sz val="12"/>
        <color indexed="8"/>
        <rFont val="Arial"/>
        <family val="2"/>
      </rPr>
      <t>Veracity Coldstore 3U, 400mbps, L.A.I.D with SFS disk filing system, requires WAVE Server (not included) to operate, 15 internal SATA HDD bays, 112TB raw (effective: 104TB Normal COLDSTORE mode)</t>
    </r>
  </si>
  <si>
    <t>VER-CSTORE15-120TB</t>
  </si>
  <si>
    <t>Veracity Coldstore 3U, 120TB</t>
  </si>
  <si>
    <r>
      <t> </t>
    </r>
    <r>
      <rPr>
        <sz val="12"/>
        <color indexed="8"/>
        <rFont val="Arial"/>
        <family val="2"/>
      </rPr>
      <t>Veracity Coldstore 3U, 400mbps, L.A.I.D with SFS disk filing system, requires WAVE Server (not included) to operate, 15 internal SATA HDD bays, 120TB raw (effective: 112TB Normal COLDSTORE mode)</t>
    </r>
  </si>
  <si>
    <t>Storage – Network</t>
  </si>
  <si>
    <t>VER-CSTORERAIL</t>
  </si>
  <si>
    <t>Veracity Coldstore 3U Rack Rail</t>
  </si>
  <si>
    <t xml:space="preserve">Veracity Coldstore 3U Rack Rail accessory </t>
  </si>
  <si>
    <t>044701001324</t>
  </si>
  <si>
    <t xml:space="preserve">Storage – Network </t>
  </si>
  <si>
    <t>VER-CSTORECRDL</t>
  </si>
  <si>
    <t>Veracity Coldstore 3U HDD Cradle</t>
  </si>
  <si>
    <t>Veracity Coldstore 3U HDD cradle</t>
  </si>
  <si>
    <t>044701001355</t>
  </si>
  <si>
    <t>SBP-2CTW</t>
  </si>
  <si>
    <r>
      <t> </t>
    </r>
    <r>
      <rPr>
        <sz val="12"/>
        <color indexed="8"/>
        <rFont val="Arial"/>
        <family val="2"/>
      </rPr>
      <t>2'x2’ ceiling tile, 1.5” NPT female thread</t>
    </r>
  </si>
  <si>
    <t>2'x2’ drop ceiling tile (or half of 2'x4’ ceiling tile) accessory with 1.5” NPT female thread, includes suspension wire, four turnbuckles, and anchors to suspend from wood or concrete structures, supports up to 50lb, scratch resistant fused epoxy white finish</t>
  </si>
  <si>
    <t>044701001263</t>
  </si>
  <si>
    <r>
      <t>Accessory</t>
    </r>
    <r>
      <rPr>
        <sz val="12"/>
        <color rgb="FF000000"/>
        <rFont val="Arial"/>
        <family val="2"/>
      </rPr>
      <t> </t>
    </r>
  </si>
  <si>
    <t>SBP-HCF</t>
  </si>
  <si>
    <t>1.5” coupler</t>
  </si>
  <si>
    <t>1.5” coupler, female thread on both sides, Ivory</t>
  </si>
  <si>
    <t>044701001072</t>
  </si>
  <si>
    <t>PVM Mount</t>
  </si>
  <si>
    <t>Pendant Mount</t>
  </si>
  <si>
    <t>Telescopic pendant mount Accessory, require a mounting plate SBP-302CMA</t>
  </si>
  <si>
    <t>044701000990</t>
  </si>
  <si>
    <t>Mounting plate</t>
  </si>
  <si>
    <t>Mounting plate for the telescopic pendant mount SBP-302CM</t>
  </si>
  <si>
    <t>044701001003</t>
  </si>
  <si>
    <t>All Products</t>
  </si>
  <si>
    <t>Enter Discount</t>
  </si>
  <si>
    <t>MSRP</t>
  </si>
  <si>
    <t>EAN code</t>
  </si>
  <si>
    <t>4K Cameras &amp; up</t>
  </si>
  <si>
    <r>
      <rPr>
        <sz val="12"/>
        <color rgb="FFFF0000"/>
        <rFont val="Arial"/>
        <family val="2"/>
      </rPr>
      <t>8801089135520</t>
    </r>
    <r>
      <rPr>
        <sz val="12"/>
        <rFont val="Arial"/>
        <family val="2"/>
      </rPr>
      <t xml:space="preserve">
8801089144270</t>
    </r>
  </si>
  <si>
    <t>Camera - Network</t>
  </si>
  <si>
    <t>2MP X 4 outdoor Dome</t>
  </si>
  <si>
    <t>Network vandal outdoor Multi-sensor Multi-Directional dome camera, (2MP X 4 sensors) 8MP @ 60fps, motorized vari-focal lens 4.3x (2.8~12mm) (119.5°~27.9°), triple codec H.265/H.264/MJPEG with WiseStream II technology, 150dB WDR, defocus detection, built in analytics, true D/N, 4x SD card, hallway view, HLC, defog detection, DIS(Gyro Sensor), 12VDC/PoE+, IP66/IK10, -40°C ~ +55°C (-40°F ~ +131°F)</t>
  </si>
  <si>
    <t>5MP X 4 outdoor Dome</t>
  </si>
  <si>
    <t>Network vandal outdoor Multi-sensor Multi-Directional dome camera, (5MP X 4 sensors) 20MP @ 30fps, motorized vari-focal lens 2.6x (3.6 ~ 9.4mm) (102.5˚ ~ 38.7˚), triple codec H.265/H.264/MJPEG with WiseStream II technology, 120dB WDR, defocus detection, built in analytics, true D/N, 4x SD card, hallway view, HLC, defog detection, DIS(Gyro Sensor), 12VDC/HPoE (Power adaptor is included), IP66/IK10, -40°C ~ +55°C (-40°F ~ +131°F)</t>
  </si>
  <si>
    <r>
      <t xml:space="preserve">8801089109712
</t>
    </r>
    <r>
      <rPr>
        <sz val="12"/>
        <rFont val="Arial"/>
        <family val="2"/>
      </rPr>
      <t>8801089144225</t>
    </r>
  </si>
  <si>
    <t>2MP X 2 outdoor Dome</t>
  </si>
  <si>
    <r>
      <t xml:space="preserve">Network vandal outdoor Multi-sensor Multi-Directional dome camera, (2MP X 2 sensors </t>
    </r>
    <r>
      <rPr>
        <b/>
        <sz val="12"/>
        <color rgb="FFFF0000"/>
        <rFont val="Arial"/>
        <family val="2"/>
      </rPr>
      <t>sold separately</t>
    </r>
    <r>
      <rPr>
        <sz val="12"/>
        <color rgb="FF000000"/>
        <rFont val="Arial"/>
        <family val="2"/>
      </rPr>
      <t>) 4MP @ 60fps, modular lenses from 2.4, 2.8, 3.6 and 6mm lenses, triple codec H.265/H.264/MJPEG with WiseStream II technology, 150dB WDR, built in analytics, 2x SD card, hallway view, HLC, defog detection, DIS, PoE, IP66/IK10, -40°C ~ +55°C (-40°F ~ +131°F).
Lens modules: SLA-2M2400D (2.4mm), SLA-2M2800D (2.8mm), SLA-2M3600D (3.6mm), SLA-2M6000D (6mm)</t>
    </r>
  </si>
  <si>
    <r>
      <t xml:space="preserve">Camera - Network </t>
    </r>
    <r>
      <rPr>
        <b/>
        <sz val="24"/>
        <color indexed="8"/>
        <rFont val="Arial"/>
        <family val="2"/>
      </rPr>
      <t/>
    </r>
  </si>
  <si>
    <t>PNM-9020V</t>
  </si>
  <si>
    <r>
      <t xml:space="preserve">8801089088789
</t>
    </r>
    <r>
      <rPr>
        <sz val="12"/>
        <color rgb="FFFF0000"/>
        <rFont val="Arial"/>
        <family val="2"/>
      </rPr>
      <t>8801089097958</t>
    </r>
  </si>
  <si>
    <t>4K IR 20x PTZ</t>
  </si>
  <si>
    <t>Network PTZ camera, 4K (8MP) @ 30fps, triple codec H.265/H.264/MJPEG with WiseStream technology,  20x optical zoom, 120dB WDR, built-in IR 656ft (200m), mechanical anti-vibration, auto tracking, built-in video analytics, true D/N, 24VAC, IP66, IK10, -50°C ~ +55°C (-58°F ~ +131°F)</t>
  </si>
  <si>
    <r>
      <t xml:space="preserve">8801089085160
</t>
    </r>
    <r>
      <rPr>
        <sz val="12"/>
        <color rgb="FFFF0000"/>
        <rFont val="Arial"/>
        <family val="2"/>
      </rPr>
      <t>8801089101501</t>
    </r>
  </si>
  <si>
    <t>12MP, 4K IR Bullet</t>
  </si>
  <si>
    <t>Network IR bullet camera, 4K (12MP Max), triple codec H.265/H.264/MJPEG with WiseStream technology, 4.5~10mm motorized V/F, 120dB WDR, defocus detection, PTZ hand over, built-in video analytics, IP66/IK10, -40°C ~ +55°C (-40°F ~ +131°F)</t>
  </si>
  <si>
    <r>
      <t xml:space="preserve">8801089078049
</t>
    </r>
    <r>
      <rPr>
        <sz val="12"/>
        <color rgb="FFFF0000"/>
        <rFont val="Arial"/>
        <family val="2"/>
      </rPr>
      <t>8801089101068</t>
    </r>
  </si>
  <si>
    <t>12MP, 4K IR Outdoor Vandal Dome</t>
  </si>
  <si>
    <t>Network IR vandal outdoor dome camera, 4K (12MP Max), triple codec H.265/H.264/MJPEG with WiseStream technology, 4.5~10mm motorized V/F, 120dB WDR, defocus detection, PTZ hand over, built-in video analytics, IP66/IP67/IK10, -40°C ~ +55°C (-40°F ~ +131°F)</t>
  </si>
  <si>
    <r>
      <t xml:space="preserve">8801089078230
</t>
    </r>
    <r>
      <rPr>
        <sz val="12"/>
        <color rgb="FFFF0000"/>
        <rFont val="Arial"/>
        <family val="2"/>
      </rPr>
      <t>8801089101082</t>
    </r>
  </si>
  <si>
    <t>12MP, 4K IR Indoor Dome</t>
  </si>
  <si>
    <t>Network IR Indoor dome, 4K (12MP Max), triple codec H.265/H.264/MJPEG with WiseStream technology, 4.5~10mm motorized V/F, 120dB true WDR, defocus detection, PTZ hand over, built-in video analytics, IK08</t>
  </si>
  <si>
    <r>
      <t xml:space="preserve">8801089078254
</t>
    </r>
    <r>
      <rPr>
        <sz val="12"/>
        <color rgb="FFFF0000"/>
        <rFont val="Arial"/>
        <family val="2"/>
      </rPr>
      <t>8801089101051</t>
    </r>
  </si>
  <si>
    <t>PNF-9010R</t>
  </si>
  <si>
    <t>9MP, 4K IR Indoor Vandal fisheye</t>
  </si>
  <si>
    <t>Network IR vandal Indoor fisheye dome camera, 9MP, triple codec H.265/H.264/MJPEG with WiseStream technology, 120dB  WDR, simple focus,  defocus detection, PTZ hand over, built-in video analytics, business analytics (heatmap and people counting), IK10</t>
  </si>
  <si>
    <r>
      <t xml:space="preserve">8801089079640
</t>
    </r>
    <r>
      <rPr>
        <sz val="12"/>
        <color rgb="FFFF0000"/>
        <rFont val="Arial"/>
        <family val="2"/>
      </rPr>
      <t>8801089097613</t>
    </r>
  </si>
  <si>
    <t>9MP, 4K IR Outdoor Vandal fisheye</t>
  </si>
  <si>
    <t>Network IR vandal outdoor fisheye dome camera, 9MP, triple codec H.265/H.264/MJPEG with WiseStream technology, 120dB WDR, simple focus, defocus detection, PTZ hand over, built-in video analytics, business analytics (heatmap and people counting), IP66/IK10, -40°C ~ +55°C (-40°F ~ +131°F)</t>
  </si>
  <si>
    <r>
      <t xml:space="preserve">8801089079688
</t>
    </r>
    <r>
      <rPr>
        <sz val="12"/>
        <color rgb="FFFF0000"/>
        <rFont val="Arial"/>
        <family val="2"/>
      </rPr>
      <t>8801089097637</t>
    </r>
  </si>
  <si>
    <t>9MP, 4K IR Mobile Vandal fisheye</t>
  </si>
  <si>
    <r>
      <t xml:space="preserve">Network IR vandal Mobile fisheye dome camera, 9MP, triple codec H.265/H.264/MJPEG with WiseStream technology, 120dB  WDR, simple focus, defocus detection, PTZ hand over, built-in video analytics, business analytics (heatmap and people counting), For Mobile Application (M12 Connector) </t>
    </r>
    <r>
      <rPr>
        <sz val="12"/>
        <color rgb="FFFF0000"/>
        <rFont val="Arial"/>
        <family val="2"/>
      </rPr>
      <t xml:space="preserve">RJ45 to M12 adapter is </t>
    </r>
    <r>
      <rPr>
        <b/>
        <sz val="12"/>
        <color rgb="FFFF0000"/>
        <rFont val="Arial"/>
        <family val="2"/>
      </rPr>
      <t>NOT</t>
    </r>
    <r>
      <rPr>
        <sz val="12"/>
        <color rgb="FFFF0000"/>
        <rFont val="Arial"/>
        <family val="2"/>
      </rPr>
      <t xml:space="preserve"> included</t>
    </r>
    <r>
      <rPr>
        <sz val="12"/>
        <color indexed="8"/>
        <rFont val="Arial"/>
        <family val="2"/>
      </rPr>
      <t>, IP66/IK10, -40°C ~ +55°C (-40°F ~ +131°F)</t>
    </r>
  </si>
  <si>
    <r>
      <t xml:space="preserve">8801089079701
</t>
    </r>
    <r>
      <rPr>
        <sz val="12"/>
        <color rgb="FFFF0000"/>
        <rFont val="Arial"/>
        <family val="2"/>
      </rPr>
      <t>8801089097620</t>
    </r>
  </si>
  <si>
    <t>12M, 4K Box</t>
    <phoneticPr fontId="0" type="noConversion"/>
  </si>
  <si>
    <t>Limited Stock</t>
  </si>
  <si>
    <t>Network box camera, 20fps @ 12MP, 30fps @ 4K(8M), H.264/MJPEG, simple focus, DC-iris Compatible, 60dB DWDR, true D/N, Micro SD/SDHC/SDXC, 12VDC/24VAC/PoE</t>
  </si>
  <si>
    <t>5MP Cameras</t>
  </si>
  <si>
    <t>XNF-8010R</t>
  </si>
  <si>
    <t>X-Series Indoor IR Fisheye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</si>
  <si>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</si>
  <si>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8801089106810</t>
  </si>
  <si>
    <t>XNF-8010RW</t>
  </si>
  <si>
    <r>
      <t xml:space="preserve">X-Series Indoor IR Fisheye
</t>
    </r>
    <r>
      <rPr>
        <b/>
        <sz val="12"/>
        <color rgb="FFFF0000"/>
        <rFont val="Arial"/>
        <family val="2"/>
      </rPr>
      <t>(White Color)</t>
    </r>
  </si>
  <si>
    <r>
      <t xml:space="preserve">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t>
    </r>
    <r>
      <rPr>
        <b/>
        <sz val="12"/>
        <color rgb="FFFF0000"/>
        <rFont val="Arial"/>
        <family val="2"/>
      </rPr>
      <t>white color</t>
    </r>
  </si>
  <si>
    <t>XNF-8010RV</t>
  </si>
  <si>
    <t>X-Series Outdoor IR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</si>
  <si>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</si>
  <si>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8801089106827</t>
  </si>
  <si>
    <t>XNF-8010RVM</t>
  </si>
  <si>
    <t>X-Series Mobile IR Fisheye</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</si>
  <si>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</si>
  <si>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8801089106834</t>
  </si>
  <si>
    <t>5MP Stainless Steel IR Dome</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</si>
  <si>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</si>
  <si>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5MP IR Outdoor Dome</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</si>
  <si>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</si>
  <si>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r>
      <t xml:space="preserve">8801089091765
</t>
    </r>
    <r>
      <rPr>
        <sz val="12"/>
        <color rgb="FFFF0000"/>
        <rFont val="Arial"/>
        <family val="2"/>
      </rPr>
      <t>8801089100924</t>
    </r>
  </si>
  <si>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</si>
  <si>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r>
      <t xml:space="preserve">8801089094919
</t>
    </r>
    <r>
      <rPr>
        <sz val="12"/>
        <color rgb="FFFF0000"/>
        <rFont val="Arial"/>
        <family val="2"/>
      </rPr>
      <t>8801089100757</t>
    </r>
  </si>
  <si>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</si>
  <si>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r>
      <t xml:space="preserve">8801089095190
</t>
    </r>
    <r>
      <rPr>
        <sz val="12"/>
        <color rgb="FFFF0000"/>
        <rFont val="Arial"/>
        <family val="2"/>
      </rPr>
      <t>8801089100771</t>
    </r>
  </si>
  <si>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</si>
  <si>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r>
      <t xml:space="preserve">8801089095510
</t>
    </r>
    <r>
      <rPr>
        <sz val="12"/>
        <color rgb="FFFF0000"/>
        <rFont val="Arial"/>
        <family val="2"/>
      </rPr>
      <t>8801089100788</t>
    </r>
  </si>
  <si>
    <t>5MP IR Bullet</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</si>
  <si>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</si>
  <si>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r>
      <t xml:space="preserve">8801089091758
</t>
    </r>
    <r>
      <rPr>
        <sz val="12"/>
        <color rgb="FFFF0000"/>
        <rFont val="Arial"/>
        <family val="2"/>
      </rPr>
      <t>8801089100863</t>
    </r>
  </si>
  <si>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</si>
  <si>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r>
      <t xml:space="preserve">8801089094704
</t>
    </r>
    <r>
      <rPr>
        <sz val="12"/>
        <color rgb="FFFF0000"/>
        <rFont val="Arial"/>
        <family val="2"/>
      </rPr>
      <t>8801089100658</t>
    </r>
  </si>
  <si>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</si>
  <si>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r>
      <t xml:space="preserve">8801089095305
</t>
    </r>
    <r>
      <rPr>
        <sz val="12"/>
        <color rgb="FFFF0000"/>
        <rFont val="Arial"/>
        <family val="2"/>
      </rPr>
      <t>8801089100689</t>
    </r>
  </si>
  <si>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</si>
  <si>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r>
      <t xml:space="preserve">8801089095602
</t>
    </r>
    <r>
      <rPr>
        <sz val="12"/>
        <color rgb="FFFF0000"/>
        <rFont val="Arial"/>
        <family val="2"/>
      </rPr>
      <t>8801089100702</t>
    </r>
  </si>
  <si>
    <t>5MP Indoor IR Vandal Dome</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</si>
  <si>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</si>
  <si>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r>
      <t xml:space="preserve">8801089091796
</t>
    </r>
    <r>
      <rPr>
        <sz val="12"/>
        <color rgb="FFFF0000"/>
        <rFont val="Arial"/>
        <family val="2"/>
      </rPr>
      <t>8801089100887</t>
    </r>
  </si>
  <si>
    <t>XND-8020R</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</si>
  <si>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</si>
  <si>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r>
      <t xml:space="preserve">8801089094797
</t>
    </r>
    <r>
      <rPr>
        <sz val="12"/>
        <color rgb="FFFF0000"/>
        <rFont val="Arial"/>
        <family val="2"/>
      </rPr>
      <t>8801089100733</t>
    </r>
  </si>
  <si>
    <t>XND-8030R</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</si>
  <si>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</si>
  <si>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r>
      <t xml:space="preserve">8801089095107
</t>
    </r>
    <r>
      <rPr>
        <sz val="12"/>
        <color rgb="FFFF0000"/>
        <rFont val="Arial"/>
        <family val="2"/>
      </rPr>
      <t>8801089100740</t>
    </r>
  </si>
  <si>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</si>
  <si>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r>
      <t xml:space="preserve">8801089095404
</t>
    </r>
    <r>
      <rPr>
        <sz val="12"/>
        <color rgb="FFFF0000"/>
        <rFont val="Arial"/>
        <family val="2"/>
      </rPr>
      <t>8801089100764</t>
    </r>
  </si>
  <si>
    <t xml:space="preserve">5MP Flush Mount </t>
  </si>
  <si>
    <t>5MP Box</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</si>
  <si>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</si>
  <si>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r>
      <t xml:space="preserve">8801089091741
</t>
    </r>
    <r>
      <rPr>
        <sz val="12"/>
        <color rgb="FFFF0000"/>
        <rFont val="Arial"/>
        <family val="2"/>
      </rPr>
      <t>8801089100818</t>
    </r>
  </si>
  <si>
    <t>Limited Stock
Comparable model 
XNV-8080R</t>
  </si>
  <si>
    <t>Network IR vandal dome camera, 5MP 30fps, triple codec H.265/H.264/MJPEG, f3.9-9.4mm Motorized Lens simple focus, 120dB WDR, true D/N, Micro SD/SDHC/SDXC, 12VDC/24VAC/PoE, IP66, IK10, -40°C ~ +55°C (-40°F ~ +131°F), hallway view</t>
  </si>
  <si>
    <r>
      <t xml:space="preserve">6950207344954
</t>
    </r>
    <r>
      <rPr>
        <sz val="12"/>
        <color rgb="FFFF0000"/>
        <rFont val="Arial"/>
        <family val="2"/>
      </rPr>
      <t>8801089101099</t>
    </r>
  </si>
  <si>
    <t>5MP Vandal Dome</t>
    <phoneticPr fontId="0" type="noConversion"/>
  </si>
  <si>
    <t>Network vandal dome camera, 5MP 20fps, Full HD(1080p) 30fps, H.264/MJPEG, f3.6-9.4mm Motorized Lens simple focus, 60dB DWDR, true D/N, Micro SD/SDHC/SDXC, 12VDC/24VAC/PoE, IP66, IK10, -40°C ~ +55°C (-40°F ~ +131°F)</t>
  </si>
  <si>
    <r>
      <t xml:space="preserve">6950207036224
</t>
    </r>
    <r>
      <rPr>
        <sz val="12"/>
        <color rgb="FFFF0000"/>
        <rFont val="Arial"/>
        <family val="2"/>
      </rPr>
      <t>8801089102799</t>
    </r>
  </si>
  <si>
    <t>5M Fisheye Dome</t>
  </si>
  <si>
    <t>Network vandal fisheye dome camera, 5MP 20fps, Full HD(1080p), 180°/360°, De-warping on camera, true D/N, BLC, H.264/MJPEG, SD/SDHC/SDXC, 12VDC/PoE, IP66, IK10, M12 Connector Out, RJ45 to M12 Adapter is Included, EN50155, -13°F(-25°C)</t>
  </si>
  <si>
    <t>Network fisheye dome camera, 5MP 20fps, Full HD(1080p), 180°/360°, De-warping on camera, true D/N, BLC, H.264/MJPEG, SD/SDHC/SDXC, 12VDC/PoE</t>
  </si>
  <si>
    <r>
      <t xml:space="preserve">6950207326578
</t>
    </r>
    <r>
      <rPr>
        <sz val="12"/>
        <color rgb="FFFF0000"/>
        <rFont val="Arial"/>
        <family val="2"/>
      </rPr>
      <t>8801089097644</t>
    </r>
  </si>
  <si>
    <t>Network Box camera, 5MP 20fps, Full HD(1080p) 30fps, H.264/MJPEG, simple focus, P-iris/DC-iris Compatible, 60dB DWDR, true D/N, Micro SD/SDHC/SDXC, 12VDC/24VAC/PoE</t>
  </si>
  <si>
    <t>4MP Cameras</t>
  </si>
  <si>
    <t>4MP Flateye Camera</t>
  </si>
  <si>
    <t>Wisenet Q network outdoor vandal flateye camera, 4MP @20fps, motorized vari-focal lens 3.1x (3.2 ~ 10.0mm) (100.0°~30.5°), triple codec H.265/H.264/MJPEG with Wisestream, 120dB WDR, IR LEDs range 98', defocus detection, hallway View, one way audio and SD card. IP66, IK10, PoE/12VDC</t>
  </si>
  <si>
    <r>
      <rPr>
        <sz val="12"/>
        <color rgb="FFFF0000"/>
        <rFont val="Arial"/>
        <family val="2"/>
      </rPr>
      <t>8801089132918</t>
    </r>
    <r>
      <rPr>
        <sz val="12"/>
        <rFont val="Arial"/>
        <family val="2"/>
      </rPr>
      <t xml:space="preserve">
8801089132963</t>
    </r>
  </si>
  <si>
    <t>QNE-7080RVW</t>
  </si>
  <si>
    <r>
      <t xml:space="preserve">4MP Flateye Camera
</t>
    </r>
    <r>
      <rPr>
        <b/>
        <sz val="12"/>
        <color rgb="FFFF0000"/>
        <rFont val="Arial"/>
        <family val="2"/>
      </rPr>
      <t>(White Color)</t>
    </r>
  </si>
  <si>
    <r>
      <t xml:space="preserve">Wisenet Q network outdoor vandal flateye camera, 4MP @20fps, motorized vari-focal lens 3.1x (3.2 ~ 10.0mm) (100.0°~30.5°), triple codec H.265/H.264/MJPEG with Wisestream, 120dB WDR, IR LEDs range 98', defocus detection, hallway View, one way audio and SD card. IP66, IK10, PoE/12VDC, </t>
    </r>
    <r>
      <rPr>
        <b/>
        <sz val="12"/>
        <color rgb="FFFF0000"/>
        <rFont val="Arial"/>
        <family val="2"/>
      </rPr>
      <t>white color</t>
    </r>
  </si>
  <si>
    <r>
      <rPr>
        <sz val="12"/>
        <color rgb="FFFF0000"/>
        <rFont val="Arial"/>
        <family val="2"/>
      </rPr>
      <t xml:space="preserve">8801089148841 </t>
    </r>
    <r>
      <rPr>
        <sz val="12"/>
        <rFont val="Arial"/>
        <family val="2"/>
      </rPr>
      <t xml:space="preserve">
8801089149039</t>
    </r>
  </si>
  <si>
    <t>4MP IR Vandal Dome</t>
  </si>
  <si>
    <t>Wisenet Q network outdoor vandal dome camera, 4MP @20fps, motorized vari-focal lens 4.3x (2.8 ~ 12.0mm) (109.7°~26°), triple codec H.265/H.264/MJPEG with Wisestream, 120dB WDR, IR LEDs range 98', defocus detection, hallway View, one way audio and SD card. IP66, IK10, PoE/12VDC</t>
  </si>
  <si>
    <r>
      <t xml:space="preserve">8801089078858
</t>
    </r>
    <r>
      <rPr>
        <sz val="12"/>
        <color rgb="FFFF0000"/>
        <rFont val="Arial"/>
        <family val="2"/>
      </rPr>
      <t>8801089101181</t>
    </r>
  </si>
  <si>
    <t>Wisenet Q network outdoor vandal dome camera, 4MP @20fps, 2.8mm fixed focal lens (110°), triple codec H.265/H.264/MJPEG with Wisestream, 120dB WDR, IR LEDs range 65', defocus detection, hallway View, one way audio and SD card. IP66, IK10, PoE/12VDC</t>
  </si>
  <si>
    <r>
      <t xml:space="preserve">8801089077783
</t>
    </r>
    <r>
      <rPr>
        <sz val="12"/>
        <color rgb="FFFF0000"/>
        <rFont val="Arial"/>
        <family val="2"/>
      </rPr>
      <t>8801089101174</t>
    </r>
  </si>
  <si>
    <t>Wisenet Q network outdoor vandal dome camera, 4MP @20fps, 3.6mm fixed focal lens (81°), triple codec H.265/H.264/MJPEG with Wisestream, 120dB WDR, IR LEDs range 82', defocus detection, hallway View, one way audio and SD card. IP66, IK10, PoE/12VDC</t>
  </si>
  <si>
    <r>
      <t xml:space="preserve">8801089077882
</t>
    </r>
    <r>
      <rPr>
        <sz val="12"/>
        <color rgb="FFFF0000"/>
        <rFont val="Arial"/>
        <family val="2"/>
      </rPr>
      <t>8801089101280</t>
    </r>
  </si>
  <si>
    <t>Wisenet Q network outdoor vandal dome camera, 4MP @20fps, 6mm fixed focal lens (53°), triple codec H.265/H.264/MJPEG with Wisestream, 120dB WDR, IR LEDs range 98', defocus detection, hallway View, one way audio and SD card. IP66, IK10, PoE/12VDC</t>
  </si>
  <si>
    <r>
      <t xml:space="preserve">8801089077905
</t>
    </r>
    <r>
      <rPr>
        <sz val="12"/>
        <color rgb="FFFF0000"/>
        <rFont val="Arial"/>
        <family val="2"/>
      </rPr>
      <t>8801089101358</t>
    </r>
  </si>
  <si>
    <t>4MP IR Dome</t>
  </si>
  <si>
    <t>Wisenet Q network indoor dome camera, 4MP @20fps, motorized vari-focal lens 4.3x (2.8 ~ 12.0mm) (109.7°~26°), triple codec H.265/H.264/MJPEG with Wisestream, 120dB WDR, IR LEDs range 65', defocus detection, hallway View, one way audio and SD card, PoE/12VDC</t>
  </si>
  <si>
    <r>
      <t xml:space="preserve">8801089078087
</t>
    </r>
    <r>
      <rPr>
        <sz val="12"/>
        <color rgb="FFFF0000"/>
        <rFont val="Arial"/>
        <family val="2"/>
      </rPr>
      <t>8801089101228</t>
    </r>
  </si>
  <si>
    <t>QND-7010R</t>
  </si>
  <si>
    <t>Wisenet Q network indoor dome camera, 4MP @20fps, 2.8mm fixed focal lens (110°), triple codec H.265/H.264/MJPEG with Wisestream, 120dB WDR, IR LEDs range 65', defocus detection, hallway View, one way audio and SD card. PoE/12VDC</t>
  </si>
  <si>
    <r>
      <t xml:space="preserve">8801089077776
</t>
    </r>
    <r>
      <rPr>
        <sz val="12"/>
        <color rgb="FFFF0000"/>
        <rFont val="Arial"/>
        <family val="2"/>
      </rPr>
      <t>8801089101259</t>
    </r>
  </si>
  <si>
    <t>QND-7020R</t>
  </si>
  <si>
    <t>Wisenet Q network indoor dome camera, 4MP @20fps, 3.6mm fixed focal lens (81°), triple codec H.265/H.264/MJPEG with Wisestream, 120dB WDR, IR LEDs range 65', defocus detection, hallway View, one way audio and SD card. PoE/12VDC</t>
  </si>
  <si>
    <r>
      <t xml:space="preserve">8801089077851
</t>
    </r>
    <r>
      <rPr>
        <sz val="12"/>
        <color rgb="FFFF0000"/>
        <rFont val="Arial"/>
        <family val="2"/>
      </rPr>
      <t>8801089101242</t>
    </r>
  </si>
  <si>
    <t>QND-7030R</t>
  </si>
  <si>
    <t>Wisenet Q network indoor dome camera, 4MP @20fps, 6mm fixed focal lens (53°), triple codec H.265/H.264/MJPEG with Wisestream, 120dB WDR, IR LEDs range 65', defocus detection, hallway View, one way audio and SD card. PoE/12VDC</t>
  </si>
  <si>
    <r>
      <t xml:space="preserve">8801089077837
</t>
    </r>
    <r>
      <rPr>
        <sz val="12"/>
        <color rgb="FFFF0000"/>
        <rFont val="Arial"/>
        <family val="2"/>
      </rPr>
      <t>8801089102430</t>
    </r>
  </si>
  <si>
    <t>4MP IR Bullet</t>
  </si>
  <si>
    <t>Wisenet Q network outdoor vandal bullet camera, 4MP @20fps, motorized vari-focal lens 4.3x (2.8 ~ 12.0mm) (109.7°~26°), triple codec H.265/H.264/MJPEG with Wisestream, 120dB WDR, IR LEDs range 98', defocus detection, hallway View, one way audio and SD card. IP66, IK10, PoE/12VDC</t>
  </si>
  <si>
    <r>
      <t xml:space="preserve">8801089078872
</t>
    </r>
    <r>
      <rPr>
        <sz val="12"/>
        <color rgb="FFFF0000"/>
        <rFont val="Arial"/>
        <family val="2"/>
      </rPr>
      <t>8801089101167</t>
    </r>
  </si>
  <si>
    <t>Wisenet Q network outdoor vandal bullet camera, 4MP @20fps, 2.8mm fixed focal lens (110°), triple codec H.265/H.264/MJPEG with Wisestream, 120dB WDR, IR LEDs range 65', defocus detection, hallway View, one way audio and SD card. IP66, IK10, PoE/12VDC</t>
  </si>
  <si>
    <r>
      <t xml:space="preserve">8801089077806
</t>
    </r>
    <r>
      <rPr>
        <sz val="12"/>
        <color rgb="FFFF0000"/>
        <rFont val="Arial"/>
        <family val="2"/>
      </rPr>
      <t>8801089101266</t>
    </r>
  </si>
  <si>
    <t>Wisenet Q network outdoor vandal bullet camera, 4MP @20fps, 3.6mm fixed focal lens (81°), triple codec H.265/H.264/MJPEG with Wisestream, 120dB WDR, IR LEDs range 82', defocus detection, hallway View, one way audio and SD card. IP66, IK10, PoE/12VDC</t>
  </si>
  <si>
    <r>
      <t xml:space="preserve">8801089077912
</t>
    </r>
    <r>
      <rPr>
        <sz val="12"/>
        <color rgb="FFFF0000"/>
        <rFont val="Arial"/>
        <family val="2"/>
      </rPr>
      <t>8801089101310</t>
    </r>
  </si>
  <si>
    <t>Wisenet Q network outdoor vandal bullet camera, 4MP @20fps, 6mm fixed focal lens (53°), triple codec H.265/H.264/MJPEG with Wisestream, 120dB WDR, IR LEDs range 98', defocus detection, hallway View, one way audio and SD card. IP66, IK10, PoE/12VDC</t>
  </si>
  <si>
    <r>
      <t xml:space="preserve">8801089077936
</t>
    </r>
    <r>
      <rPr>
        <sz val="12"/>
        <color rgb="FFFF0000"/>
        <rFont val="Arial"/>
        <family val="2"/>
      </rPr>
      <t>8801089101273</t>
    </r>
  </si>
  <si>
    <t>3MP Cameras</t>
  </si>
  <si>
    <t>3MP IR Vandal Dome</t>
    <phoneticPr fontId="0" type="noConversion"/>
  </si>
  <si>
    <t>Wisenet III Network IR vandal dome camera, 3MP 30fps, Full HD(1080p) @ 60fps, P-Iris Motorized simple focus Lens 2.8x (3-8.5mm), H.264/MJPEG, 120dB WDR, true D/N, SD/SDHC/SDXC, 12VDC/24VAC/PoE, IP66, IK10, -40°C ~ +55°C (-40°F ~ +131°F) Powered By 24VAC Only</t>
  </si>
  <si>
    <t>3MP Vandal Dome</t>
  </si>
  <si>
    <t>Wisenet III Network vandal dome camera, 3MP 30fps, Full HD(1080p) @ 60fps, P-Iris Motorized simple focus Lens 2.8x (3-8.5mm), H.264/MJPEG, 120dB WDR, true D/N, SD/SDHC/SDXC, 12VDC/24VAC/PoE, IP66, IK10, Built-in -40°F</t>
  </si>
  <si>
    <r>
      <t xml:space="preserve">6950207326110
</t>
    </r>
    <r>
      <rPr>
        <sz val="12"/>
        <color rgb="FFFF0000"/>
        <rFont val="Arial"/>
        <family val="2"/>
      </rPr>
      <t>8801089104243</t>
    </r>
  </si>
  <si>
    <t>3MP IR Bullet</t>
  </si>
  <si>
    <t>Wisenet III Network IR Bullet camera, 3MP 30fps, Full HD(1080p) @ 60fps, P-Iris Motorized Lens 2.8x (3-8.5mm), H.264/MJPEG, 120dB WDR, true D/N, SD/SDHC/SDXC, 12VDC/24VAC/PoE, IP66, IK10, Built-in -58°F Heater Powered By 24VAC Only</t>
  </si>
  <si>
    <t>3MP IR Dome</t>
  </si>
  <si>
    <t>Limited Stock
Comparable model 
XND-8080RV</t>
  </si>
  <si>
    <t>Wisenet III Network IR dome camera, 3MP 30fps, Full HD(1080p) @ 60fps, P-Iris Motorized simple focus 2.8x (3-8.5mm), H.264/MJPEG, 120dB WDR, true D/N, SD/SDHC/SDXC, Built-in Mic, IK08, 12VDC/PoE</t>
  </si>
  <si>
    <t>3MP Dome</t>
  </si>
  <si>
    <t>Wisenet III Network dome camera, 3MP 30fps, Full HD(1080p) @ 60fps, P-Iris Motorized simple focus 2.8x (3-8.5mm), H.264/MJPEG, 120dB WDR, true D/N, SD/SDHC/SDXC, Built-in Mic, 12VDC/PoE</t>
  </si>
  <si>
    <r>
      <t xml:space="preserve">6950207326691
</t>
    </r>
    <r>
      <rPr>
        <sz val="12"/>
        <color rgb="FFFF0000"/>
        <rFont val="Arial"/>
        <family val="2"/>
      </rPr>
      <t>8801089102201</t>
    </r>
  </si>
  <si>
    <t>2MP Cameras</t>
  </si>
  <si>
    <t>2MP 32x Stainless steel PTZ</t>
  </si>
  <si>
    <t>XNP-6320H</t>
  </si>
  <si>
    <t>2MP 32X PTZ</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</si>
  <si>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</si>
  <si>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t>
  </si>
  <si>
    <t>XNP-6120H</t>
  </si>
  <si>
    <t>2MP 12X PTZ</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</si>
  <si>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</si>
  <si>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2MP 4.3X PTZ</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</si>
  <si>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</si>
  <si>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eXtraLUX IR Bullet</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</si>
  <si>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</si>
  <si>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XNV-6085</t>
  </si>
  <si>
    <t>eXtraLUX Outdoor PTRZ Dome</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</si>
  <si>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</si>
  <si>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eXtraLUX Indoor PTRZ Dome</t>
  </si>
  <si>
    <t>Wisenet X powered by Wisenet 5 network indoor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12VDC/PoE, IP51, IK08</t>
  </si>
  <si>
    <t>eXtraLUX Box Camera</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</si>
  <si>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</si>
  <si>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2M 12X IR Stainless steel Dome</t>
  </si>
  <si>
    <t>Wisenet X powered by Wisenet 5 network IR stainless steel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</si>
  <si>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2M 12X IR outdoor Dome</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</si>
  <si>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</si>
  <si>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2M 12X Outdoor Dome</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</si>
  <si>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</si>
  <si>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2M 12X IR Bullet</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</si>
  <si>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</si>
  <si>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8801089102478</t>
  </si>
  <si>
    <t>2MP Stainless Steel IR Dome</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</si>
  <si>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</si>
  <si>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2MP IR Outdoor Dome</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</si>
  <si>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</si>
  <si>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r>
      <t xml:space="preserve">8801089091369
</t>
    </r>
    <r>
      <rPr>
        <sz val="12"/>
        <color rgb="FFFF0000"/>
        <rFont val="Arial"/>
        <family val="2"/>
      </rPr>
      <t>8801089100900</t>
    </r>
  </si>
  <si>
    <t>2MP Outdoor Dome</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</si>
  <si>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</si>
  <si>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r>
      <t xml:space="preserve">8801089091352
</t>
    </r>
    <r>
      <rPr>
        <sz val="12"/>
        <color rgb="FFFF0000"/>
        <rFont val="Arial"/>
        <family val="2"/>
      </rPr>
      <t>8801089100917</t>
    </r>
  </si>
  <si>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</si>
  <si>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r>
      <t xml:space="preserve">8801089093738
</t>
    </r>
    <r>
      <rPr>
        <sz val="12"/>
        <color rgb="FFFF0000"/>
        <rFont val="Arial"/>
        <family val="2"/>
      </rPr>
      <t>8801089100856</t>
    </r>
  </si>
  <si>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</si>
  <si>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r>
      <t xml:space="preserve">8801089097712
</t>
    </r>
    <r>
      <rPr>
        <sz val="12"/>
        <color rgb="FFFF0000"/>
        <rFont val="Arial"/>
        <family val="2"/>
      </rPr>
      <t>8801089100726</t>
    </r>
  </si>
  <si>
    <t>XNV-6011</t>
  </si>
  <si>
    <t>2MP Compact Vandal Dome</t>
    <phoneticPr fontId="0" type="noConversion"/>
  </si>
  <si>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</si>
  <si>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r>
      <rPr>
        <sz val="12"/>
        <rFont val="Arial"/>
        <family val="2"/>
      </rPr>
      <t>8801089099778</t>
    </r>
    <r>
      <rPr>
        <sz val="12"/>
        <color rgb="FFFF0000"/>
        <rFont val="Arial"/>
        <family val="2"/>
      </rPr>
      <t xml:space="preserve">
8801089100634</t>
    </r>
  </si>
  <si>
    <t>XNV-6011W</t>
  </si>
  <si>
    <r>
      <t xml:space="preserve">2MP Compact Vandal Dome
</t>
    </r>
    <r>
      <rPr>
        <b/>
        <sz val="12"/>
        <color rgb="FFFF0000"/>
        <rFont val="Arial"/>
        <family val="2"/>
      </rPr>
      <t>(White Color)</t>
    </r>
  </si>
  <si>
    <r>
      <t xml:space="preserve">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t>
    </r>
    <r>
      <rPr>
        <b/>
        <sz val="12"/>
        <color rgb="FFFF0000"/>
        <rFont val="Arial"/>
        <family val="2"/>
      </rPr>
      <t>white color</t>
    </r>
  </si>
  <si>
    <t>2MP IR Bullet</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</si>
  <si>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</si>
  <si>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r>
      <t xml:space="preserve">8801089091338
</t>
    </r>
    <r>
      <rPr>
        <sz val="12"/>
        <color rgb="FFFF0000"/>
        <rFont val="Arial"/>
        <family val="2"/>
      </rPr>
      <t>8801089100795</t>
    </r>
  </si>
  <si>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</si>
  <si>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r>
      <t xml:space="preserve">8801089091345
</t>
    </r>
    <r>
      <rPr>
        <sz val="12"/>
        <color rgb="FFFF0000"/>
        <rFont val="Arial"/>
        <family val="2"/>
      </rPr>
      <t>8801089100665</t>
    </r>
  </si>
  <si>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</si>
  <si>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r>
      <t xml:space="preserve">8801089095909
</t>
    </r>
    <r>
      <rPr>
        <sz val="12"/>
        <color rgb="FFFF0000"/>
        <rFont val="Arial"/>
        <family val="2"/>
      </rPr>
      <t>8801089100672</t>
    </r>
  </si>
  <si>
    <t>2MP Indoor IR Vandal Dome</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</si>
  <si>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</si>
  <si>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r>
      <t xml:space="preserve">8801089091734
</t>
    </r>
    <r>
      <rPr>
        <sz val="12"/>
        <color rgb="FFFF0000"/>
        <rFont val="Arial"/>
        <family val="2"/>
      </rPr>
      <t>8801089100894</t>
    </r>
  </si>
  <si>
    <t>2MP Indoor Vandal Dome</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</si>
  <si>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</si>
  <si>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r>
      <t xml:space="preserve">8801089091727
</t>
    </r>
    <r>
      <rPr>
        <sz val="12"/>
        <color rgb="FFFF0000"/>
        <rFont val="Arial"/>
        <family val="2"/>
      </rPr>
      <t>8801089100849</t>
    </r>
  </si>
  <si>
    <t>XND-6010</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</si>
  <si>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</si>
  <si>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r>
      <t xml:space="preserve">8801089093493
</t>
    </r>
    <r>
      <rPr>
        <sz val="12"/>
        <color rgb="FFFF0000"/>
        <rFont val="Arial"/>
        <family val="2"/>
      </rPr>
      <t>8801089100832</t>
    </r>
  </si>
  <si>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</si>
  <si>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r>
      <t xml:space="preserve">8801089097866
</t>
    </r>
    <r>
      <rPr>
        <sz val="12"/>
        <color rgb="FFFF0000"/>
        <rFont val="Arial"/>
        <family val="2"/>
      </rPr>
      <t>8801089100719</t>
    </r>
  </si>
  <si>
    <t xml:space="preserve">2MP Flush Mount </t>
  </si>
  <si>
    <t>2MP Mobile Vandal Dome</t>
    <phoneticPr fontId="0" type="noConversion"/>
  </si>
  <si>
    <t>Wisenet X powered by Wisenet 5 network outdoor vandal dome camera, 2MP, Full HD(1080p) @60fps, 2.8mm fixed lens (107.4°), triple codec H.265/H.264/MJPEG with WiseStream II technology, 150dB WDR, USB port for easy installation, advanced video analytics and sound classification, electrical D/N, single SD card, hallway view, HLC, defog detection, DIS, PoE, IP6K9K, IK10 NEMA 4X, -40°C ~ +60°C (-40°F ~ +140°F)
This camera was designed to be mounted outside of the vehicle, M12 connector (M12 to RJ45 is not included)</t>
  </si>
  <si>
    <t>8801089132123
8801089127204</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</si>
  <si>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</si>
  <si>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</si>
  <si>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8801089132109
8801089127136</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</si>
  <si>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</si>
  <si>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</si>
  <si>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2MP Box</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</si>
  <si>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</si>
  <si>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r>
      <t xml:space="preserve">8801089091321
</t>
    </r>
    <r>
      <rPr>
        <sz val="12"/>
        <color rgb="FFFF0000"/>
        <rFont val="Arial"/>
        <family val="2"/>
      </rPr>
      <t>8801089100801</t>
    </r>
  </si>
  <si>
    <t>2MP Covert Camera Main Module</t>
  </si>
  <si>
    <r>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t>
    </r>
    <r>
      <rPr>
        <b/>
        <sz val="12"/>
        <color rgb="FFFF0000"/>
        <rFont val="Arial"/>
        <family val="2"/>
      </rPr>
      <t xml:space="preserve"> lens module is not included</t>
    </r>
    <r>
      <rPr>
        <sz val="12"/>
        <color indexed="8"/>
        <rFont val="Arial"/>
        <family val="2"/>
      </rPr>
      <t xml:space="preserve">
</t>
    </r>
    <r>
      <rPr>
        <sz val="12"/>
        <color rgb="FFFF0000"/>
        <rFont val="Arial"/>
        <family val="2"/>
      </rPr>
      <t>compatible lens modules (SLA-T2480, SLA-T2480V, SLA-T4680, SLA-T4680V, SLA-T1080F, SLA-T4680D, SLA-T4680DS, SLA-T4680DW)</t>
    </r>
  </si>
  <si>
    <t>8801089106841</t>
  </si>
  <si>
    <t>XNV-L6080R</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</si>
  <si>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</si>
  <si>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XNV-L6080</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</si>
  <si>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</si>
  <si>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</si>
  <si>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</si>
  <si>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XNO-L6080R</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</si>
  <si>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</si>
  <si>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PVM Camera</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</si>
  <si>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</si>
  <si>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2MP Flateye Camera</t>
  </si>
  <si>
    <t>Wisenet Q network outdoor vandal flateye camera, 2MP @30fps, motorized vari-focal lens 3.1x (3.2 ~ 10.0mm) (104.2°~31.2°), triple codec H.265/H.264/MJPEG with Wisestream, 120dB WDR, IR LEDs range 98', defocus detection, hallway View, one way audio and SD card. IP66, IK10, PoE/12VDC</t>
  </si>
  <si>
    <r>
      <rPr>
        <sz val="12"/>
        <color rgb="FFFF0000"/>
        <rFont val="Arial"/>
        <family val="2"/>
      </rPr>
      <t>8801089132857</t>
    </r>
    <r>
      <rPr>
        <sz val="12"/>
        <rFont val="Arial"/>
        <family val="2"/>
      </rPr>
      <t xml:space="preserve">
8801089137449</t>
    </r>
  </si>
  <si>
    <t>QNE-6080RVW</t>
  </si>
  <si>
    <r>
      <t xml:space="preserve">2MP Flateye Camera
</t>
    </r>
    <r>
      <rPr>
        <b/>
        <sz val="12"/>
        <color rgb="FFFF0000"/>
        <rFont val="Arial"/>
        <family val="2"/>
      </rPr>
      <t>(White Color)</t>
    </r>
  </si>
  <si>
    <r>
      <t xml:space="preserve">Wisenet Q network outdoor vandal flateye camera, 2MP @30fps, motorized vari-focal lens 3.1x (3.2 ~ 10.0mm) (104.2°~31.2°), triple codec H.265/H.264/MJPEG with Wisestream, 120dB WDR, IR LEDs range 98', defocus detection, hallway View, one way audio and SD card. IP66, IK10, PoE/12VDC, </t>
    </r>
    <r>
      <rPr>
        <b/>
        <sz val="12"/>
        <color rgb="FFFF0000"/>
        <rFont val="Arial"/>
        <family val="2"/>
      </rPr>
      <t>white color</t>
    </r>
  </si>
  <si>
    <r>
      <rPr>
        <sz val="12"/>
        <color rgb="FFFF0000"/>
        <rFont val="Arial"/>
        <family val="2"/>
      </rPr>
      <t>8801089148988</t>
    </r>
    <r>
      <rPr>
        <sz val="12"/>
        <rFont val="Arial"/>
        <family val="2"/>
      </rPr>
      <t xml:space="preserve">
8801089148742</t>
    </r>
  </si>
  <si>
    <t xml:space="preserve">Wisenet Q network outdoor vandal bullet camera, 2MP @30fps, vari-focal lens 4.3x (2.8 ~ 12.0mm) (103.8°~32.4°), triple codec H.265/H.264/MJPEG with Wisestream, 120dB WDR,  IR LEDs range 98', defocus detection, hallway View, one way audio and SD card. IP66, IK10, PoE/12VDC, </t>
  </si>
  <si>
    <r>
      <t xml:space="preserve">8801089078940
</t>
    </r>
    <r>
      <rPr>
        <sz val="12"/>
        <color rgb="FFFF0000"/>
        <rFont val="Arial"/>
        <family val="2"/>
      </rPr>
      <t>8801089100948</t>
    </r>
  </si>
  <si>
    <t xml:space="preserve">Wisenet Q network outdoor vandal bullet camera, 2MP @30fps, 2.8mm fixed focal lens (116°), triple codec H.265/H.264/MJPEG with Wisestream, 120dB WDR,  IR LEDs range 65', defocus detection, hallway View, one way audio and SD card. IP66, IK10, PoE/12VDC, </t>
  </si>
  <si>
    <r>
      <t xml:space="preserve">8801089078162
</t>
    </r>
    <r>
      <rPr>
        <sz val="12"/>
        <color rgb="FFFF0000"/>
        <rFont val="Arial"/>
        <family val="2"/>
      </rPr>
      <t>8801089100962</t>
    </r>
  </si>
  <si>
    <t xml:space="preserve">Wisenet Q network outdoor vandal bullet camera, 2MP @30fps, 3.6mm fixed focal lens (86.48°), triple codec H.265/H.264/MJPEG with Wisestream, 120dB WDR,  IR LEDs range 82', defocus detection, hallway View, one way audio and SD card. IP66, IK10, PoE/12VDC, </t>
  </si>
  <si>
    <r>
      <t xml:space="preserve">8801089078186
</t>
    </r>
    <r>
      <rPr>
        <sz val="12"/>
        <color rgb="FFFF0000"/>
        <rFont val="Arial"/>
        <family val="2"/>
      </rPr>
      <t>8801089101006</t>
    </r>
  </si>
  <si>
    <t xml:space="preserve">Wisenet Q network outdoor vandal bullet camera, 2MP @30fps, 6mm fixed focal lens (52.54°), triple codec H.265/H.264/MJPEG with Wisestream, 120dB WDR,  IR LEDs range 98', defocus detection, hallway View, one way audio and SD card. IP66, IK10, PoE/12VDC, </t>
  </si>
  <si>
    <t>2MP IR Vandal Dome</t>
    <phoneticPr fontId="0" type="noConversion"/>
  </si>
  <si>
    <t xml:space="preserve">Wisenet Q network outdoor vandal dome camera, 2MP @30fps, vari-focal lens 4.3x (2.8 ~ 12.0mm) (103.8°~32.4°), triple codec H.265/H.264/MJPEG with Wisestream, 120dB WDR,  IR LEDs range 98', defocus detection, hallway View, one way audio and SD card. IP66, IK10, PoE/12VDC, </t>
  </si>
  <si>
    <r>
      <t xml:space="preserve">8801089078933
</t>
    </r>
    <r>
      <rPr>
        <sz val="12"/>
        <color rgb="FFFF0000"/>
        <rFont val="Arial"/>
        <family val="2"/>
      </rPr>
      <t>8801089100931</t>
    </r>
  </si>
  <si>
    <t xml:space="preserve">Wisenet Q network outdoor vandal dome camera, 2MP @30fps, 2.8mm fixed focal lens (110°), triple codec H.265/H.264/MJPEG with Wisestream, 120dB WDR,  IR LEDs range 65', defocus detection, hallway View, one way audio and SD card. IP66, IK10, PoE/12VDC, </t>
  </si>
  <si>
    <r>
      <t xml:space="preserve">8801089078100
</t>
    </r>
    <r>
      <rPr>
        <sz val="12"/>
        <color rgb="FFFF0000"/>
        <rFont val="Arial"/>
        <family val="2"/>
      </rPr>
      <t>8801089101044</t>
    </r>
  </si>
  <si>
    <t xml:space="preserve">Wisenet Q network outdoor vandal dome camera, 2MP @30fps, 3.6mm fixed focal lens (86.48°), triple codec H.265/H.264/MJPEG with Wisestream, 120dB WDR,  IR LEDs range 82', defocus detection, hallway View, one way audio and SD card. IP66, IK10, PoE/12VDC, </t>
  </si>
  <si>
    <t xml:space="preserve">Wisenet Q network outdoor vandal dome camera, 2MP @30fps, 6mm fixed focal lens (52.54°), triple codec H.265/H.264/MJPEG with Wisestream, 120dB WDR,  IR LEDs range 98', defocus detection, hallway View, one way audio and SD card. IP66, IK10, PoE/12VDC, </t>
  </si>
  <si>
    <r>
      <t xml:space="preserve">8801089078155
</t>
    </r>
    <r>
      <rPr>
        <sz val="12"/>
        <color rgb="FFFF0000"/>
        <rFont val="Arial"/>
        <family val="2"/>
      </rPr>
      <t>8801089101020</t>
    </r>
  </si>
  <si>
    <t>2MP IR Dome</t>
  </si>
  <si>
    <t xml:space="preserve">Wisenet Q network indoor dome camera, 2MP @30fps, vari-focal lens 4.3x (2.8 ~ 12.0mm) (103.8°~32.4°), triple codec H.265/H.264/MJPEG with Wisestream, 120dB WDR,  IR LEDs range 65', defocus detection, hallway View, one way audio and SD card, PoE/12VDC, </t>
  </si>
  <si>
    <r>
      <t xml:space="preserve">8801089078902
</t>
    </r>
    <r>
      <rPr>
        <sz val="12"/>
        <color rgb="FFFF0000"/>
        <rFont val="Arial"/>
        <family val="2"/>
      </rPr>
      <t>8801089100955</t>
    </r>
  </si>
  <si>
    <t>QND-6010R</t>
  </si>
  <si>
    <t xml:space="preserve">Wisenet Q network indoor dome camera, 2MP @30fps, 2.8mm fixed focal lens (110°), triple codec H.265/H.264/MJPEG with Wisestream, 120dB WDR,  IR LEDs range 65', defocus detection, hallway View, one way audio and SD card, PoE/12VDC, </t>
  </si>
  <si>
    <r>
      <t xml:space="preserve">8801089077967
</t>
    </r>
    <r>
      <rPr>
        <sz val="12"/>
        <color rgb="FFFF0000"/>
        <rFont val="Arial"/>
        <family val="2"/>
      </rPr>
      <t>8801089100979</t>
    </r>
  </si>
  <si>
    <t>QND-6020R</t>
  </si>
  <si>
    <t xml:space="preserve">Wisenet Q network indoor dome camera, 2MP @30fps, 3.6mm fixed focal lens (86.48°), triple codec H.265/H.264/MJPEG with Wisestream, 120dB WDR,  IR LEDs range 65', defocus detection, hallway View, one way audio and SD card, PoE/12VDC, </t>
  </si>
  <si>
    <r>
      <t xml:space="preserve">8801089077981
</t>
    </r>
    <r>
      <rPr>
        <sz val="12"/>
        <color rgb="FFFF0000"/>
        <rFont val="Arial"/>
        <family val="2"/>
      </rPr>
      <t>8801089100986</t>
    </r>
  </si>
  <si>
    <t>QND-6030R</t>
  </si>
  <si>
    <t xml:space="preserve">Wisenet Q network indoor dome camera, 2MP @30fps, 6mm fixed focal lens (52.54°), triple codec H.265/H.264/MJPEG with Wisestream, 120dB WDR,  IR LEDs range 65', defocus detection, hallway View, one way audio and SD card, PoE/12VDC, </t>
  </si>
  <si>
    <r>
      <t xml:space="preserve">8801089078001
</t>
    </r>
    <r>
      <rPr>
        <sz val="12"/>
        <color rgb="FFFF0000"/>
        <rFont val="Arial"/>
        <family val="2"/>
      </rPr>
      <t>8801089100993</t>
    </r>
  </si>
  <si>
    <t>2MP IR Vandal Dome</t>
  </si>
  <si>
    <t>L series outdoor vandal dome camera, 2MP @ 30fps, vari-focal lens 3.1x (3.2 ~ 10mm) (101.6° ~31.3°), Double codec H.264/MJPEG, Wisestream II, 120dB WDR, IR LEDs, hallway view, SD card, IP66, IK10, PoE</t>
  </si>
  <si>
    <t>L series outdoor vandal dome camera, 2MP @ 30fps,3mm fixed focal lens (102°), Double codec H.264/MJPEG, Wisestream II, 120dB WDR, IR LEDs, hallway view, SD card, IP66, IK10, PoE</t>
  </si>
  <si>
    <t>L series outdoor vandal dome camera, 2MP @ 30fps,4mm fixed focal lens (80°), Double codec H.264/MJPEG, Wisestream II, 120dB WDR, IR LEDs, hallway view, SD card, IP66, IK10, PoE</t>
  </si>
  <si>
    <t>L series outdoor vandal dome camera, 2MP @ 30fps,6mm fixed focal lens (51°), Double codec H.264/MJPEG, Wisestream II, 120dB WDR, IR LEDs, hallway view, SD card, IP66, IK10, PoE</t>
  </si>
  <si>
    <t>L series indoor dome camera, 2MP @ 30fps, vari-focal lens 3.1x (3.2 ~ 10mm) (101.6° ~31.3°), Double codec H.264/MJPEG, Wisestream II, 120dB WDR, IR LEDs, hallway view, SD card, PoE</t>
  </si>
  <si>
    <t>L series indoor dome camera, 2MP @ 30fps,3mm fixed focal lens (102°), Double codec H.264/MJPEG, Wisestream II, 120dB WDR, IR LEDs, hallway view, SD card, PoE</t>
  </si>
  <si>
    <t>L series indoor dome camera, 2MP @ 30fps,4mm fixed focal lens (80°), Double codec H.264/MJPEG, Wisestream II, 120dB WDR, IR LEDs, hallway view, SD card, PoE</t>
  </si>
  <si>
    <t>L series indoor dome camera, 2MP @ 30fps,6mm fixed focal lens (51°), Double codec H.264/MJPEG, Wisestream II, 120dB WDR, IR LEDs, hallway view, SD card, PoE</t>
  </si>
  <si>
    <t>LNO-6071R</t>
  </si>
  <si>
    <t>L series outdoor bullet camera, 2MP @ 30fps, vari-focal lens 3.1x (3.2 ~ 10mm) (101.6° ~31.3°), Double codec H.264/MJPEG, Wisestream II, 120dB WDR, IR LEDs, hallway view, SD card, IP66, PoE</t>
  </si>
  <si>
    <t>LNO-6011R</t>
  </si>
  <si>
    <t>L series outdoor bullet camera, 2MP @ 30fps,3mm fixed focal lens (102°), Double codec H.264/MJPEG, Wisestream II, 120dB WDR, IR LEDs, hallway view, SD card, IP66, PoE</t>
  </si>
  <si>
    <t>LNO-6021R</t>
  </si>
  <si>
    <t>L series outdoor bullet camera, 2MP @ 30fps,4mm fixed focal lens (80°), Double codec H.264/MJPEG, Wisestream II, 120dB WDR, IR LEDs, hallway view, SD card, IP66, PoE</t>
  </si>
  <si>
    <t>LNO-6031R</t>
  </si>
  <si>
    <t>L series outdoor bullet camera, 2MP @ 30fps,6mm fixed focal lens (51°), Double codec H.264/MJPEG, Wisestream II, 120dB WDR, IR LEDs, hallway view, SD card, IP66, PoE</t>
  </si>
  <si>
    <t>Wisenet III Network IR vandal dome camera, 2MP, Full HD(1080p), Motorized simple focus Lens 2.8x (3-8.5mm), H.264/MJPEG, 120dB WDR, true D/N, SD/SDHC/SDXC, 12VDC/24VAC/PoE, IP66, IK10, Built-in -40°F 24VAC Heater</t>
  </si>
  <si>
    <r>
      <t xml:space="preserve">6950207321054
</t>
    </r>
    <r>
      <rPr>
        <sz val="12"/>
        <color rgb="FFFF0000"/>
        <rFont val="Arial"/>
        <family val="2"/>
      </rPr>
      <t>8801089102287</t>
    </r>
  </si>
  <si>
    <t>2MP Vandal Dome</t>
  </si>
  <si>
    <t>Wisenet III Network vandal dome camera, 2MP, Full HD(1080p), Motorized simple focus Lens 2.8x (3-8.5mm), H.264/MJPEG, 120dB WDR, true D/N, SD/SDHC/SDXC, 12VDC/24VAC/PoE, IP66, IK10, Built-in -40°F PoE Heater</t>
  </si>
  <si>
    <r>
      <t xml:space="preserve">6950207325120
</t>
    </r>
    <r>
      <rPr>
        <sz val="12"/>
        <color rgb="FFFF0000"/>
        <rFont val="Arial"/>
        <family val="2"/>
      </rPr>
      <t>8801089102263</t>
    </r>
  </si>
  <si>
    <t>Wisenet III Network Mobile dome camera, 2MP 1080p HD vandal-Resistant, 60fps@1080p Full HD, 120dB WDR, Electrical D/N, SD/SDHC/SDXC memory slot, IP66, PoE, M12 connector, EN50155 &amp; EN50121 (vibration rating)</t>
  </si>
  <si>
    <t>SNV-6013</t>
  </si>
  <si>
    <t>Limited Stock
Comparable model 
XNV-6011</t>
  </si>
  <si>
    <t>Wisenet III Network Compact dome camera, 2MP 1080p HD vandal-Resistant, f2.8mm Fixed Lens 112° Wide View Angle,  60fps@1080p Full HD, WDR (120dB), Electrical D/N, SD/SDHC/SDXC memory slot, IP66, IK10, PoE. Optional f2.1mm 145° Horizontal View Angle Lens</t>
  </si>
  <si>
    <r>
      <t xml:space="preserve">6950207326141
</t>
    </r>
    <r>
      <rPr>
        <sz val="12"/>
        <color rgb="FFFF0000"/>
        <rFont val="Arial"/>
        <family val="2"/>
      </rPr>
      <t>8801089102232</t>
    </r>
  </si>
  <si>
    <t>Wisenet Lite Network IR vandal dome camera, 2MP, Full HD(1080p) 30fps, H.264/MJPEG, Vari-Focal 4.3x (2.8-12mm) Lens, hallway View, 60dB DWDR, true D/N, 3-Axis Gimbal, Micro SD/SDHC, IP66, IK10, -22F</t>
  </si>
  <si>
    <t>Wisenet Lite Mobile Network IR vandal dome camera, 2MP, Full HD(1080p) 30fps, H.264/MJPEG, Fixed focal Lens 3.6mm, Built in Mic, M12 Network connectors (M12 connector to RJ-45 adaptor is not included), hallway View, 60dB DWDR, true D/N, Micro SD/SDHC, IP66, IK10, -22F  IR, IK10, IP66.</t>
  </si>
  <si>
    <t>Wisenet Lite Mobile Network IR vandal dome camera (Black), 2MP, Full HD(1080p) 30fps, H.264/MJPEG, Fixed focal Lens 3.6mm, Built in Mic, M12 Network connectors (M12 connector to RJ-45 adaptor is not included), hallway View, 60dB DWDR, true D/N, Micro SD/SDHC, IP66, IK10, -22F  IR, IK10, IP66.</t>
  </si>
  <si>
    <t>Wisenet Lite Network IR vandal dome camera, 2MP, Full HD(1080p) 30fps, H.264/MJPEG, Fixed focal Lens 3.6mm, hallway View, 60dB DWDR, true D/N, Micro SD/SDHC, IP66, IK10, -22F  IR, IK10, IP66.</t>
  </si>
  <si>
    <r>
      <t xml:space="preserve">6950207348556
</t>
    </r>
    <r>
      <rPr>
        <sz val="12"/>
        <color rgb="FFFF0000"/>
        <rFont val="Arial"/>
        <family val="2"/>
      </rPr>
      <t>8801089101297</t>
    </r>
  </si>
  <si>
    <t>Wisenet III Network IR Bullet camera, 2MP, Full HD(1080p), Motorized Lens 2.8x (3-8.5mm), H.264/MJPEG, 120dB WDR, true D/N, SD/SDHC/SDXC, 12VDC/24VAC/PoE, IP66, IK10, Built-in -58°F 24VAC Heater</t>
  </si>
  <si>
    <t>Wisenet III Network IR Bullet camera, 2MP, Full HD(1080p), Fixed Lens (3.8mm), H.264/MJPEG, 120dB WDR, true D/N, SD/SDHC/SDXC, PoE, IP66</t>
  </si>
  <si>
    <t xml:space="preserve">2MP IR Bullet </t>
  </si>
  <si>
    <t>Wisenet Lite Network IR Bullet camera, 2MP, Full HD(1080p) 30fps, H.264/MJPEG, Vari-Focal 4.3x (2.8-12mm) Lens, hallway View, 60dB DWDR, true D/N, Micro SD/SDHC, IP66, IK10, -22F</t>
  </si>
  <si>
    <r>
      <t xml:space="preserve">6950207343704
</t>
    </r>
    <r>
      <rPr>
        <sz val="12"/>
        <color rgb="FFFF0000"/>
        <rFont val="Arial"/>
        <family val="2"/>
      </rPr>
      <t>8801089101495</t>
    </r>
  </si>
  <si>
    <t>Wisenet Lite Network IR Bullet camera, 2MP, Full HD(1080p) 30fps, H.264/MJPEG, f3.6mm Fixed Lens, hallway View, 60dB DWDR, true D/N, Micro SD/SDHC, IP66</t>
  </si>
  <si>
    <t>Wisenet III Network IR dome camera, 2MP, Full HD(1080p), Motorized simple focus 2.8x (3-8.5mm), H.264/MJPEG, 120dB WDR, true D/N, SD/SDHC/SDXC, 12VDC/PoE</t>
  </si>
  <si>
    <r>
      <t xml:space="preserve">6950207320125
</t>
    </r>
    <r>
      <rPr>
        <sz val="12"/>
        <color rgb="FFFF0000"/>
        <rFont val="Arial"/>
        <family val="2"/>
      </rPr>
      <t>8801089102300</t>
    </r>
  </si>
  <si>
    <t>2MP Dome</t>
  </si>
  <si>
    <t>Wisenet III Network dome camera, 2MP, Full HD(1080p), Motorized simple focus 2.8x (3-8.5mm), H.264/MJPEG, 120dB WDR, true D/N, SD/SDHC/SDXC, 12VDC/PoE</t>
  </si>
  <si>
    <r>
      <t xml:space="preserve">6950207319952
</t>
    </r>
    <r>
      <rPr>
        <sz val="12"/>
        <color rgb="FFFF0000"/>
        <rFont val="Arial"/>
        <family val="2"/>
      </rPr>
      <t>8801089102324</t>
    </r>
  </si>
  <si>
    <t>Limited Stock
Comparable model 
XND-6080V</t>
  </si>
  <si>
    <t>Wisenet III Network dome camera, 2MP, Full HD(1080p), Vari-Focal Lens 2.8x (3-8.5mm), H.264/MJPEG, 120dB WDR, SD/SDHC/SDXC, 12VDC/PoE</t>
  </si>
  <si>
    <t>Wisenet III Network IR dome camera, 2MP, Full HD(1080p), Fixed Lens(3.8mm), H.264/MJPEG, 120dB WDR, true D/N, SD/SDHC/SDXC, PoE</t>
  </si>
  <si>
    <t>Wisenet Lite Network IR dome camera, 2MP, Full HD(1080p) 30fps, H.264/MJPEG, Vari-Focal 4.3x (2.8-12mm) Lens, hallway View, 60dB DWDR, true D/N, 3-Axis Gimbal, Micro SD/SDHC</t>
  </si>
  <si>
    <r>
      <t xml:space="preserve">6950207343599
</t>
    </r>
    <r>
      <rPr>
        <sz val="12"/>
        <color rgb="FFFF0000"/>
        <rFont val="Arial"/>
        <family val="2"/>
      </rPr>
      <t>8801089101457</t>
    </r>
  </si>
  <si>
    <t xml:space="preserve">2MP IR Dome </t>
  </si>
  <si>
    <t>Wisenet Lite Network IR dome camera, 2MP, Full HD(1080p) 30fps, H.264/MJPEG, f3.6mm Fixed Lens, hallway View, 60dB DWDR, true D/N, 3-Axis Gimbal, Micro SD/SDHC</t>
  </si>
  <si>
    <r>
      <t xml:space="preserve">6950207343513
</t>
    </r>
    <r>
      <rPr>
        <sz val="12"/>
        <color rgb="FFFF0000"/>
        <rFont val="Arial"/>
        <family val="2"/>
      </rPr>
      <t>8801089101433</t>
    </r>
  </si>
  <si>
    <t>SND-L6013</t>
  </si>
  <si>
    <t xml:space="preserve">2MP Dome </t>
  </si>
  <si>
    <t>Wisenet Lite Network dome camera, 2MP, Full HD(1080p) 30fps, H.264/MJPEG, f3.6mm Fixed Lens, hallway View, 60dB DWDR, Electrical D/N, 3-Axis Gimbal, Micro SD/SDHC</t>
  </si>
  <si>
    <r>
      <t xml:space="preserve">6950207345180
</t>
    </r>
    <r>
      <rPr>
        <sz val="12"/>
        <color rgb="FFFF0000"/>
        <rFont val="Arial"/>
        <family val="2"/>
      </rPr>
      <t>8801089102447</t>
    </r>
  </si>
  <si>
    <t>SND-L6012</t>
    <phoneticPr fontId="0" type="noConversion"/>
  </si>
  <si>
    <t>Wisenet Lite Network dome camera, 2MP, Full HD(1080p) 30fps, H.264/MJPEG, f2.8mm Fixed Lens, hallway View, 60dB DWDR, Electrical D/N, 3-Axis Gimbal, Micro SD/SDHC</t>
  </si>
  <si>
    <r>
      <t xml:space="preserve">6950207345289
</t>
    </r>
    <r>
      <rPr>
        <sz val="12"/>
        <color rgb="FFFF0000"/>
        <rFont val="Arial"/>
        <family val="2"/>
      </rPr>
      <t>8801089101341</t>
    </r>
  </si>
  <si>
    <t>2MP 32x Zoom Box</t>
  </si>
  <si>
    <t>Wisenet III Network Zoom Box camera, 2MP, Full HD(1080p) 60fps, Zoom Lens 32x (4.42-142.6mm), H.264/MJPEG, 120dB WDR, Analytics, true D/N, 12VDC/PoE</t>
  </si>
  <si>
    <t>Wisenet III Network Box camera, 1/2" Super Low Light, 0.03Lux (1/30sec, F1.2, 50IRE), 2MP, Full HD(1080p), H.264/MJPEG, simple focus, 120dB WDR, true D/N, SD/SDHC/SDXC, 12VDC/24AC/PoE</t>
  </si>
  <si>
    <t>Wisenet III Network Box camera, 2MP, Full HD(1080p), H.264/MJPEG, simple focus, 120dB WDR, true D/N, SD/SDHC/SDXC, 12VDC/24AC/PoE</t>
  </si>
  <si>
    <r>
      <t xml:space="preserve">6950207319914
</t>
    </r>
    <r>
      <rPr>
        <sz val="12"/>
        <color rgb="FFFF0000"/>
        <rFont val="Arial"/>
        <family val="2"/>
      </rPr>
      <t>8801089102348</t>
    </r>
  </si>
  <si>
    <t>Limited Stock
Comparable model 
XNB-6000</t>
  </si>
  <si>
    <t>Wisenet III Network Box camera, 2MP, Full HD(1080p), H.264/MJPEG, 120dB WDR, Electronic D/N, SD/SDHC/SDXC,12VDC/24AC/PoE</t>
  </si>
  <si>
    <t>2MP Pinhole Camera</t>
  </si>
  <si>
    <t>Limited Stock
Comparable model 
XNB-6001 + SLA-T4680</t>
  </si>
  <si>
    <t>Wisenet III Network Pinhole camera, 2MP, Full HD(1080p) 30fps, H.264/MJPEG, f4.6mm/71° view angle, 120dB WDR, electrical D/N, micro SD/SDHC, Bi-Directional Audio, 12VDC/PoE, +14°F ~ 131°F , Analytics</t>
  </si>
  <si>
    <r>
      <t xml:space="preserve">6950207349256
8801089094674
</t>
    </r>
    <r>
      <rPr>
        <sz val="12"/>
        <color rgb="FFFF0000"/>
        <rFont val="Arial"/>
        <family val="2"/>
      </rPr>
      <t>8801089102539</t>
    </r>
  </si>
  <si>
    <t>2MP Network ATM Camera Kit</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</si>
  <si>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</si>
  <si>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044701001096</t>
  </si>
  <si>
    <t>XNB-H6240A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</si>
  <si>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</si>
  <si>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044701001089</t>
  </si>
  <si>
    <t>2MP Pinhole Height Strip Camera Kit</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</si>
  <si>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</si>
  <si>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044701001102</t>
  </si>
  <si>
    <t>2MP Pinhole Height Strip Camera</t>
  </si>
  <si>
    <t>Wisenet III Network Pinhole camera with Height Strip Housing, 2MP, Full HD(1080p) 30fps, H.264/MJPEG, f4.6mm/71° view angle, 120dB WDR, electrical D/N, analog output, 2 Way Audio, micro SD/SDHC, 12VDC/PoE, +14°F ~ 131°F , Analytics, 8 Meter Cable Length</t>
  </si>
  <si>
    <t>2MP Pinhole Door jamb Camera</t>
  </si>
  <si>
    <t>Limited Stock
Comparable model 
XNB-6001+SLA-T4680D</t>
  </si>
  <si>
    <t>Wisenet III Network Pinhole camera with Door Jamb Housing, 2MP, Full HD(1080p) 30fps, H.264/MJPEG, f4.6mm/71° view angle, 120dB WDR, electrical D/N, analog output, 2 Way Audio, micro SD/SDHC, 12VDC/PoE, +14°F ~ 131°F , Analytics, , 
8 Meter Cable Length</t>
  </si>
  <si>
    <t>2MP Covert Camera</t>
    <phoneticPr fontId="0" type="noConversion"/>
  </si>
  <si>
    <t>Limited Stock
Comparable model 
XNB-6001 + SLA-T2480</t>
  </si>
  <si>
    <t>Wisenet III Network Covert camera, 2MP, Full HD(1080p) 30fps, H.264/MJPEG, f2.4mm Fixed Lens, 134° Horizontal View Angle, 120dB WDR, Electrical D/N, Analog BNC Output, Micro SD/SDHC, Bi-Directional Audio, 12VDC/PoE, +14°F ~ 131°F , Analytics, 1.5 Meter Cable Length</t>
  </si>
  <si>
    <r>
      <t xml:space="preserve">6950207349188
</t>
    </r>
    <r>
      <rPr>
        <sz val="12"/>
        <color rgb="FFFF0000"/>
        <rFont val="Arial"/>
        <family val="2"/>
      </rPr>
      <t>8801089101563</t>
    </r>
  </si>
  <si>
    <t>Wisenet III Network Covert camera, 2MP, Full HD(1080p) 30fps, H.264/MJPEG, f2.4mm Fixed Lens, 134° Horizontal View Angle, 120dB WDR, Electrical D/N, Analog BNC Output, Micro SD/SDHC, Bi-Directional Audio, 12VDC/PoE, +14°F ~ 131°F , Analytics, 8 Meter Cable Length</t>
  </si>
  <si>
    <r>
      <t xml:space="preserve">6950207351037
</t>
    </r>
    <r>
      <rPr>
        <sz val="12"/>
        <color rgb="FFFF0000"/>
        <rFont val="Arial"/>
        <family val="2"/>
      </rPr>
      <t>8801089102522</t>
    </r>
  </si>
  <si>
    <t>Limited Stock
Comparable model 
XNB-H6240A</t>
  </si>
  <si>
    <t>SNB-6011B-15 * 1, 2MP Network Covert camera in 1.5Meter Cable Length
SBU-100 * 1 or SBU-200*1, ATM Bracket Mount (Aluminum Frame)</t>
  </si>
  <si>
    <t>SNB-6011B * 1, 2MP Network Covert camera in 8Meter Cable Length
SBU-100 * 1 or SBU-200*1, ATM Bracket Mount (Aluminum Frame)</t>
  </si>
  <si>
    <t>SNP-6321H</t>
    <phoneticPr fontId="0" type="noConversion"/>
  </si>
  <si>
    <t>2MP 32x PTZ</t>
  </si>
  <si>
    <t>Wisenet III Network PTZ camera, 2MP, Full HD(1080p) 60fps, H.264/MJPEG, Optical Zoom Lens 32x (4.44-142.6mm), 120dB WDR, true D/N,700°/sec Pan, SD/SDHC/SDXC, 24VAC/PoE+, IP66, IK10, Heater on -58°F 24VAC or -22°F PoE+, Analytics</t>
  </si>
  <si>
    <r>
      <t xml:space="preserve">6950207336119
</t>
    </r>
    <r>
      <rPr>
        <sz val="12"/>
        <color rgb="FFFF0000"/>
        <rFont val="Arial"/>
        <family val="2"/>
      </rPr>
      <t>8801089102058</t>
    </r>
  </si>
  <si>
    <t>SNP-6321</t>
    <phoneticPr fontId="0" type="noConversion"/>
  </si>
  <si>
    <t>Wisenet III Network PTZ camera, 2MP, Full HD(1080p) 60fps, H.264/MJPEG, Optical Zoom Lens 32x (4.44-142.6mm), 120dB WDR, true D/N,700°/sec Pan, SD/SDHC/SDXC, 24VAC/PoE, Analytics</t>
  </si>
  <si>
    <r>
      <t xml:space="preserve">6950207336065
</t>
    </r>
    <r>
      <rPr>
        <sz val="12"/>
        <color rgb="FFFF0000"/>
        <rFont val="Arial"/>
        <family val="2"/>
      </rPr>
      <t>8801089102065</t>
    </r>
  </si>
  <si>
    <t>2MP IR 37x PTZ</t>
  </si>
  <si>
    <t>Wisenet X, network IR PTZ camera with 1/1.9" sensor, IR range for up to 1148', 2MP, Full HD(1080p) @60fps, H.265/H.264/MJPEG, 37x optical zoom, 120dB WDR, auto tracking, true D/N, 24VAC, IP66, IK10, Built-in -58°F (-50°C) Heater, Analytics</t>
  </si>
  <si>
    <r>
      <t xml:space="preserve">8801089089144
</t>
    </r>
    <r>
      <rPr>
        <sz val="12"/>
        <color rgb="FFFF0000"/>
        <rFont val="Arial"/>
        <family val="2"/>
      </rPr>
      <t>8801089101471</t>
    </r>
  </si>
  <si>
    <t>2MP IR 32x PTZ</t>
  </si>
  <si>
    <t>Network 492ft (150m) IR PTZ camera, 2MP, Full HD(1080p) 60fps, H.264/MJPEG, Motorized 32x optical zoom, 120dB WDR, HLC, auto tracking, true D/N, 24VAC, IP66, IK10, Built-in -58°F (-50°C) Heater, Analytics</t>
  </si>
  <si>
    <r>
      <t>6950207342776</t>
    </r>
    <r>
      <rPr>
        <sz val="12"/>
        <color rgb="FFFF0000"/>
        <rFont val="Arial"/>
        <family val="2"/>
      </rPr>
      <t xml:space="preserve">
8801089101631</t>
    </r>
  </si>
  <si>
    <t>Network PTZ camera, 2MP, Full HD(1080p) 60fps, H.264/MJPEG, Optical Zoom Lens 32x (4.44-142.6mm), 120dB WDR, true D/N, HLC, auto tracking, 700°/sec Pan, SD/SDHC/SDXC, 24VAC/PoE+, IP66, IK10, Heater on -58°F 24VAC or -22°F PoE+, Analytics</t>
  </si>
  <si>
    <r>
      <t xml:space="preserve">6950207326202
</t>
    </r>
    <r>
      <rPr>
        <sz val="12"/>
        <color rgb="FFFF0000"/>
        <rFont val="Arial"/>
        <family val="2"/>
      </rPr>
      <t>8801089102171</t>
    </r>
  </si>
  <si>
    <t>Network PTZ camera, 2MP, Full HD(1080p) 60fps, H.264/MJPEG, Optical Zoom Lens 32x (4.44-142.6mm), 120dB WDR, true D/N, HLC, auto tracking, 700°/sec Pan, SD/SDHC/SDXC, 24VAC/PoE, Analytics</t>
  </si>
  <si>
    <t>2MP 23x PTZ</t>
  </si>
  <si>
    <t>Wisenet Q network indoor PTZ camera, 2MP, Full HD(1080p) 30fps, H.265/H.264/MJPEG, Optical Zoom Lens 23x (4.44-102.1mm), 120dB WDR, true D/N, 500°/sec Pan, SD/SDHC/SDXC, 24VAC/PoE+</t>
  </si>
  <si>
    <r>
      <rPr>
        <sz val="12"/>
        <color rgb="FFFF0000"/>
        <rFont val="Arial"/>
        <family val="2"/>
      </rPr>
      <t>8801089108920</t>
    </r>
    <r>
      <rPr>
        <sz val="12"/>
        <color rgb="FF000000"/>
        <rFont val="Arial"/>
        <family val="2"/>
      </rPr>
      <t xml:space="preserve">
8801089132215</t>
    </r>
  </si>
  <si>
    <t>QNP-6230H</t>
  </si>
  <si>
    <t>Wisenet Q network outdoor PTZ camera, 2MP, Full HD(1080p) 30fps, H.265/H.264/MJPEG, Optical Zoom Lens 23x (4.44-102.1mm), 120dB WDR, true D/N, 500°/sec Pan, SD/SDHC/SDXC, 24VAC/PoE+, Analytics, IP66, IK10, Heater on -58°F 24VAC</t>
  </si>
  <si>
    <r>
      <rPr>
        <sz val="12"/>
        <color rgb="FFFF0000"/>
        <rFont val="Arial"/>
        <family val="2"/>
      </rPr>
      <t>8801089108975</t>
    </r>
    <r>
      <rPr>
        <sz val="12"/>
        <color rgb="FF000000"/>
        <rFont val="Arial"/>
        <family val="2"/>
      </rPr>
      <t xml:space="preserve">
8801089132208</t>
    </r>
  </si>
  <si>
    <t>Wisenet Lite Network PTZ camera, 2MP, Full HD(1080p) 30fps, H.264/MJPEG, Optical Zoom Lens 23x (4.44-102.1mm), 100dB WDR, true D/N, 500°/sec Pan, SD/SDHC/SDXC, 24VAC/PoE+, Analytics</t>
  </si>
  <si>
    <t>Wisenet Lite Network PTZ camera, 2MP, Full HD(1080p) 30fps, H.264/MJPEG, Optical Zoom Lens 23x (4.44-102.1mm), 100dB WDR, true D/N, 500°/sec Pan, SD/SDHC/SDXC, 24VAC/PoE+, Analytics, IP66, IK10, Heater on -58°F 24VAC, Analytics</t>
  </si>
  <si>
    <t>2MP IR 23x PTZ</t>
  </si>
  <si>
    <t>Network 328.08ft (100m) IR PTZ camera, 2MP, Full HD(1080p) 30fps, H.264/MJPEG, Motorized 23x optical zoom, 100dB WDR, HLC, true D/N, 24VAC, IP66, IK10, Built-in -58°F (-50°C) Heater, Analytics</t>
  </si>
  <si>
    <r>
      <t xml:space="preserve">6950207350795
</t>
    </r>
    <r>
      <rPr>
        <sz val="12"/>
        <color rgb="FFFF0000"/>
        <rFont val="Arial"/>
        <family val="2"/>
      </rPr>
      <t>8801089101396</t>
    </r>
  </si>
  <si>
    <t>1.3MP Cameras</t>
  </si>
  <si>
    <t>Limited Stock
Comparable model 
XNV-6080R</t>
  </si>
  <si>
    <t>Wisenet III Network vandal IR dome camera, 1.3MP, HD(720p), Motorized simple focus Lens 2.8x (3-8.5mm), H.264/MJPEG, 130dB WDR, true D/N, SD/SDHC/SDXC, Two-Way Audio, 12VDC/24VAC/PoE, IP66, IK10, Built-in -40°F PoE Heater</t>
  </si>
  <si>
    <t>1.3MP Vandal Dome</t>
  </si>
  <si>
    <t>Limited Stock
Comparable model 
XNV-6080</t>
  </si>
  <si>
    <t>Wisenet III Network vandal dome camera, 1.3MP, HD(720p), Motorized simple focus Lens 2.8x (3-8.5mm), H.264/MJPEG, 130dB WDR, true D/N, SD/SDHC/SDXC, 12VDC/24VAC/PoE, IP66, IK10, Built-in -40°F PoE Heater</t>
  </si>
  <si>
    <t>1.3MP IR Vandal Dome</t>
  </si>
  <si>
    <t>Wisenet Lite Network IR vandal dome camera, 1.3MP, HD(720p) 30fps, H.264/MJPEG, Vari-Focal 4.3x (2.8-12mm) Lens, hallway View, 60dB DWDR, true D/N, 3-Axis Gimbal, Micro SD/SDHC, IP66, IK10, -22F</t>
  </si>
  <si>
    <t>1.3MP IR Bullet</t>
  </si>
  <si>
    <t>Wisenet III Network IR Bullet camera, 1.3MP, HD(720p), Motorized Lens 2.8x (3-8.5mm), H.264/MJPEG, 130dB WDR, true D/N, SD/SDHC/SDXC, 12VDC/24VAC/PoE, IP66, IK10, Built-in -22°F (-30°C) Heater by PoE/DC/AC</t>
  </si>
  <si>
    <t xml:space="preserve">1.3MP IR Bullet </t>
  </si>
  <si>
    <t>Wisenet Lite Network IR Bullet camera, 1.3MP, HD(720p) 30fps, H.264/MJPEG, Vari-Focal 4.3x (2.8-12mm) Lens, hallway View, 60dB DWDR, true D/N, Micro SD/SDHC, IP66, IK10, -22F</t>
  </si>
  <si>
    <t>1.3MP IR Dome</t>
  </si>
  <si>
    <t>Wisenet III Network IR dome camera, 1.3MP, HD(720p), Motorized simple focus 2.8x (3-8.5mm), H.264/MJPEG, 130dB WDR, true D/N, SD/SDHC/SDXC, Built-in Mic, Two-Way Audio, IK08, 12VDC/PoE</t>
  </si>
  <si>
    <t>1.3MP Dome</t>
  </si>
  <si>
    <t>Wisenet III Network dome camera, 1.3MP, HD(720p), Motorized simple focus 2.8x (3-8.5mm), H.264/MJPEG, 130dB WDR, true D/N, SD/SDHC/SDXC, 12VDC/PoE</t>
  </si>
  <si>
    <t xml:space="preserve">1.3MP IR Dome </t>
  </si>
  <si>
    <t>Wisenet Lite Network IR dome camera, 1.3MP, HD(720p) 30fps, H.264/MJPEG, Vari-Focal 4.3x (2.8-12mm) Lens, hallway View, 60dB DWDR, true D/N, 3-Axis Gimbal, Micro SD/SDHC</t>
  </si>
  <si>
    <t>SND-L5013</t>
  </si>
  <si>
    <t xml:space="preserve">1.3MP Dome </t>
  </si>
  <si>
    <t>Wisenet Lite Network dome camera, 1.3MP, HD(720p) 30fps, H.264/MJPEG, f3.6mm Fixed Lens, hallway View, 60dB DWDR, Electrical D/N, 3-Axis Gimbal, Micro SD/SDHC</t>
  </si>
  <si>
    <t>SNP-5430H</t>
  </si>
  <si>
    <t>1.3MP 43x PTZ</t>
  </si>
  <si>
    <t>Limited Stock
Comparable model 
XNP-6320H</t>
  </si>
  <si>
    <t>Network PTZ camera, 1.3MP, HD(720p) 60fps, H.264/MJPEG, Optical Zoom Lens 43x (3.5-150.5mm), 120dB WDR, true D/N, HLC, auto tracking, 700°/sec Pan, SD/SDHC/SDXC, 24VAC/PoE+, IP66, IK10, Heater on -58°F 24VAC or -22°F PoE+, Analytics</t>
  </si>
  <si>
    <t>SNP-5321H</t>
  </si>
  <si>
    <t>1.3MP 32x PTZ</t>
  </si>
  <si>
    <t>Wisenet III Network PTZ camera, 1.3MP, HD(720p) 60fps, H.264/MJPEG, Optical Zoom Lens 32x (4.44-142.8mm), 120dB WDR, true D/N, 700°/sec Pan, SD/SDHC/SDXC, 24VAC/PoE+, IP66, IK10, Heater on -58°F 24VAC, Analytics</t>
  </si>
  <si>
    <t>Wisenet III Network PTZ camera, 1.3MP, HD(720p) 60fps, H.264/MJPEG, Optical Zoom Lens 32x (4.44-142.8mm), 120dB WDR, true D/N, 700°/sec Pan, SD/SDHC/SDXC, 24VAC/PoE+, Analytics</t>
  </si>
  <si>
    <t>SNP-L5233</t>
    <phoneticPr fontId="52" type="noConversion"/>
  </si>
  <si>
    <t>1.3MP 23X PTZ</t>
  </si>
  <si>
    <t>Limited Stock
Comparable model 
QNP-6230</t>
  </si>
  <si>
    <t>Wisenet Lite Network PTZ camera, 1.3MP, HD(720p) 30fps, H.264/MJPEG, Optical Zoom Lens 23x (4.44-102.1mm), 100dB WDR, true D/N, 500°/sec Pan, SD/SDHC/SDXC, 24VAC/PoE+, Analytics</t>
  </si>
  <si>
    <r>
      <t xml:space="preserve">6950207350702
</t>
    </r>
    <r>
      <rPr>
        <sz val="12"/>
        <color rgb="FFFF0000"/>
        <rFont val="Arial"/>
        <family val="2"/>
      </rPr>
      <t>8801089101389</t>
    </r>
  </si>
  <si>
    <t>SNP-L5233H</t>
    <phoneticPr fontId="52" type="noConversion"/>
  </si>
  <si>
    <t>Limited Stock
Comparable model 
QNP-6230H</t>
  </si>
  <si>
    <t>Wisenet Lite Network PTZ camera, 1.3MP, HD(720p) 30fps, H.264/MJPEG, Optical Zoom Lens 23x (4.44-102.1mm), 100dB WDR, true D/N, 500°/sec Pan, SD/SDHC/SDXC, 24VAC/PoE+, Analytics, IP66, IK10, Heater on -58°F 24VAC, Analytics</t>
  </si>
  <si>
    <r>
      <t xml:space="preserve">6950207350849
</t>
    </r>
    <r>
      <rPr>
        <sz val="12"/>
        <color rgb="FFFF0000"/>
        <rFont val="Arial"/>
        <family val="2"/>
      </rPr>
      <t>8801089101327</t>
    </r>
  </si>
  <si>
    <t>Explosion Proof</t>
  </si>
  <si>
    <t>Explosion Proof Fixed Camera</t>
  </si>
  <si>
    <t>Special order only 
(16 week lead time)</t>
  </si>
  <si>
    <r>
      <t xml:space="preserve">Explosion proof housing using the SNB-6004 + 2.8~9mm Lens PoE Only (No Wiper), cLCus C1/D1 certification, -10°C ~ +55°C (+14°F ~ +131°F), IP66/IP67,IP68, </t>
    </r>
    <r>
      <rPr>
        <b/>
        <sz val="12"/>
        <color rgb="FFFF0000"/>
        <rFont val="Arial"/>
        <family val="2"/>
      </rPr>
      <t>"-Z" for cLCus C1/D1</t>
    </r>
  </si>
  <si>
    <t>849688008867</t>
  </si>
  <si>
    <t>849688008980</t>
  </si>
  <si>
    <t>Explosion Proof Zoom Camera</t>
  </si>
  <si>
    <t>849688008881</t>
  </si>
  <si>
    <t>Explosion proof housing using the SNB-6004 + 2.8~9mm Lens 24VAC Only  with wiper, cLCus C1/D1 certification, -60°C ~ +40°C (-67°F ~ +104°F), IP66/IP67,IP68, "-C" for cLC CSA</t>
  </si>
  <si>
    <t>849688010037</t>
  </si>
  <si>
    <r>
      <t xml:space="preserve">Explosion proof housing using the SNB-6004 + 2.8~9mm Lens 24VAC Only  with wiper, cLCus C1/D1 certification, -40°C ~ +60°C (-40°F ~ +140°F), IP66/IP67,IP68, </t>
    </r>
    <r>
      <rPr>
        <b/>
        <sz val="12"/>
        <color rgb="FFFF0000"/>
        <rFont val="Arial"/>
        <family val="2"/>
      </rPr>
      <t>"-M" for INMETRO</t>
    </r>
  </si>
  <si>
    <t>849688009000</t>
  </si>
  <si>
    <r>
      <t xml:space="preserve">Explosion proof housing using the SNZ-6320 24VAC Only  with wiper, cLCus C1/D1 certification, -40°C ~ +60°C (-40°F ~ +140°F), IP66/IP67,IP68, </t>
    </r>
    <r>
      <rPr>
        <b/>
        <sz val="12"/>
        <color rgb="FFFF0000"/>
        <rFont val="Arial"/>
        <family val="2"/>
      </rPr>
      <t>"-Z" for cLCus C1/D1</t>
    </r>
  </si>
  <si>
    <r>
      <t xml:space="preserve">Explosion proof housing using the SNZ-6320 24VAC Only  with wiper, cLCus C1/D1 certification, -40°C ~ +60°C (-40°F ~ +140°F), IP66/IP67,IP68, </t>
    </r>
    <r>
      <rPr>
        <b/>
        <sz val="12"/>
        <color rgb="FFFF0000"/>
        <rFont val="Arial"/>
        <family val="2"/>
      </rPr>
      <t>"-C" for cLC CSA</t>
    </r>
  </si>
  <si>
    <t>Explosion proof housing using the SNZ-6320 24VAC Only  with wiper, cLCus C1/D1 certification, -60°C ~ +40°C (-67°F ~ +104°F), IP66/IP67,IP68, "-C" for cLC CSA</t>
  </si>
  <si>
    <r>
      <t>Explosion proof housing using the SNZ-6320 24VAC Only  with wiper, cLCus C1/D1 certification, -40°C ~ +60°C (-40°F ~ +140°F), IP66/IP67,IP68,</t>
    </r>
    <r>
      <rPr>
        <b/>
        <sz val="12"/>
        <color rgb="FFFF0000"/>
        <rFont val="Arial"/>
        <family val="2"/>
      </rPr>
      <t xml:space="preserve"> "-M" for INMETRO c</t>
    </r>
  </si>
  <si>
    <r>
      <t xml:space="preserve">Explosion proof housing using the SNB-6004 + 2.8~9mm Lens 110VAC Only, Single Mode Fiber (No Wiper), cLCus C1/D1 certification, -40°C ~ +60°C (-40°F ~ +140°F), IP66/IP67,IP68, </t>
    </r>
    <r>
      <rPr>
        <b/>
        <sz val="12"/>
        <color rgb="FFFF0000"/>
        <rFont val="Arial"/>
        <family val="2"/>
      </rPr>
      <t>"-Z" for cLCus C1/D1</t>
    </r>
  </si>
  <si>
    <r>
      <t>Explosion proof housing using the SNB-6004 + 2.8~9mm Lens 110VAC Only, Single Mode Fiber (No Wiper), cLCus C1/D1 certification, -40°C ~ +60°C (-40°F ~ +140°F), IP66/IP67,IP68,</t>
    </r>
    <r>
      <rPr>
        <b/>
        <sz val="12"/>
        <color rgb="FFFF0000"/>
        <rFont val="Arial"/>
        <family val="2"/>
      </rPr>
      <t xml:space="preserve"> "-C" for cLC CSA </t>
    </r>
  </si>
  <si>
    <t>849688008904</t>
  </si>
  <si>
    <t xml:space="preserve">Explosion proof housing using the SNB-6004 + 2.8~9mm Lens 110VAC Only, Single Mode Fiber (No Wiper), cLCus C1/D1 certification, -60°C ~ +40°C (-67°F ~ +104°F), IP66/IP67,IP68, "-C" for cLC CSA </t>
  </si>
  <si>
    <t>849688010051</t>
  </si>
  <si>
    <r>
      <t xml:space="preserve">Explosion proof housing using the SNB-6004 + 2.8~9mm Lens 110VAC Only, Single Mode Fiber (No Wiper), cLCus C1/D1 certification, -40°C ~ +60°C (-40°F ~ +140°F), IP66/IP67,IP68, </t>
    </r>
    <r>
      <rPr>
        <b/>
        <sz val="12"/>
        <color rgb="FFFF0000"/>
        <rFont val="Arial"/>
        <family val="2"/>
      </rPr>
      <t>"-M" for INMETRO</t>
    </r>
  </si>
  <si>
    <t>849688009024</t>
  </si>
  <si>
    <t>Explosion proof housing using the SNZ-6320 110VAC Only, Single Mode Fiber (No Wiper), cLCus C1/D1 certification, -60°C ~ +40°C (-67°F ~ +104°F), IP66/IP67,IP68, "-C" for cLC CSA</t>
  </si>
  <si>
    <r>
      <t xml:space="preserve">Explosion proof housing using the SNB-6004 + 2.8~9mm Lens 110VAC Only, Single Mode Fiber with Wiper, cLCus C1/D1 certification, -40°C ~ +60°C (-40°F ~ +140°F), IP66/IP67,IP68, </t>
    </r>
    <r>
      <rPr>
        <b/>
        <sz val="12"/>
        <color rgb="FFFF0000"/>
        <rFont val="Arial"/>
        <family val="2"/>
      </rPr>
      <t>"-Z" for cLCus C1/D1</t>
    </r>
  </si>
  <si>
    <r>
      <t xml:space="preserve">Explosion proof housing using the SNB-6004 + 2.8~9mm Lens 110VAC Only, Single Mode Fiber with Wiper, cLCus C1/D1 certification, -40°C ~ +60°C (-40°F ~ +140°F), IP66/IP67,IP68, </t>
    </r>
    <r>
      <rPr>
        <b/>
        <sz val="12"/>
        <color rgb="FFFF0000"/>
        <rFont val="Arial"/>
        <family val="2"/>
      </rPr>
      <t>"-C" for cLC CSA</t>
    </r>
  </si>
  <si>
    <t>849688008928</t>
  </si>
  <si>
    <t>Explosion proof housing using the SNB-6004 + 2.8~9mm Lens 110VAC Only, Single Mode Fiber with Wiper, cLCus C1/D1 certification, -60°C ~ +40°C (-67°F ~ +104°F), IP66/IP67,IP68, "-C" for cLC CSA</t>
  </si>
  <si>
    <t>849688010075</t>
  </si>
  <si>
    <r>
      <t xml:space="preserve">Explosion proof housing using the SNB-6004 + 2.8~9mm Lens 110VAC Only, Single Mode Fiber with Wiper, cLCus C1/D1 certification, -40°C ~ +60°C (-40°F ~ +140°F), IP66/IP67,IP68, </t>
    </r>
    <r>
      <rPr>
        <b/>
        <sz val="12"/>
        <color rgb="FFFF0000"/>
        <rFont val="Arial"/>
        <family val="2"/>
      </rPr>
      <t>"-M" for INMETRO</t>
    </r>
  </si>
  <si>
    <t>849688009048</t>
  </si>
  <si>
    <t xml:space="preserve">Explosion proof housing using the SNZ-6320 110VAC Only, Single Mode Fiber with Wiper, cLCus C1/D1 certification, -60°C ~ +40°C (-67°F ~ +104°F), IP66/IP67,IP68, "-C" for cLC CSA </t>
  </si>
  <si>
    <t>Explosion Proof PTZ Camera</t>
  </si>
  <si>
    <t xml:space="preserve">Explosion proof PTZ housing using the SNZ-6320 110VAC Only, with Wiper, cLCus C1/D1 certification, -60°C ~ +40°C (-67°F ~ +104°F), IP66/IP67, "-C" for cLC CSA </t>
  </si>
  <si>
    <t xml:space="preserve">Explosion proof PTZ housing using the SNZ-6320 110VAC Only, Single Mode Fiber with Wiper, cLCus C1/D1 certification, -60°C ~ +40°C (-67°F ~ +104°F), IP66/IP67, "-C" for cLC CSA </t>
  </si>
  <si>
    <t xml:space="preserve">Explosion proof PTZ housing using the SNZ-6320 24VAC Only, with Wiper, cLCus C1/D1 certification, -60°C ~ +40°C (-67°F ~ +104°F), IP66/IP67, "-C" for cLC CSA </t>
  </si>
  <si>
    <t xml:space="preserve">Explosion proof PTZ housing using the SNZ-6320 24VAC Only, Single Mode Fiber with Wiper, cLCus C1/D1 certification, -60°C ~ +40°C (-67°F ~ +104°F), IP66/IP67, "-C" for cLC CSA </t>
  </si>
  <si>
    <t>Explosion Proof Accessories
Washer Tank</t>
  </si>
  <si>
    <t>Explosion Proof Accessories
Mounting Bracket</t>
  </si>
  <si>
    <t>Stainless steel Top mounting bracket</t>
  </si>
  <si>
    <t>Explosion Proof Accessories
Wall Mount</t>
  </si>
  <si>
    <t>Stainless steel wall mount for (TNO-6070EP, TNO-6320EP, TNO-6070EW2, TNO-6320EW2)</t>
  </si>
  <si>
    <t>Explosion Proof Accessories
PTZ wall Mount</t>
  </si>
  <si>
    <t>Stainless steel wall mount for (TNO-6070EF2, TNO-6320EF2, TNO-6070EWF2, TNO-6320EWF2)</t>
  </si>
  <si>
    <t>HT-E-BFP00CL</t>
  </si>
  <si>
    <t>Explosion Proof Accessories
Pole Adaptor</t>
  </si>
  <si>
    <t>Stainless steel pole mount adaptor</t>
  </si>
  <si>
    <t>PC based Solution</t>
  </si>
  <si>
    <t>Wisenet WAVE Software</t>
  </si>
  <si>
    <t>WAVE, 1x IP camera license</t>
  </si>
  <si>
    <t>N/A</t>
  </si>
  <si>
    <t>WAVE Professional License. Enables one (1) IP stream recording, includes life-time SW upgrade. No annual &amp; maintenance cost required.</t>
  </si>
  <si>
    <t>WAVE, 4x IP camera license</t>
  </si>
  <si>
    <t>WAVE Professional License. Enables four (4) IP stream recording, includes life-time SW upgrade. No annual &amp; maintenance cost required.</t>
  </si>
  <si>
    <t>WAVE, 8x IP camera license</t>
  </si>
  <si>
    <t>WAVE Professional License. Enables eight (8) IP stream recording, includes life-time SW upgrade. No annual &amp; maintenance cost required.</t>
  </si>
  <si>
    <t>WAVE, 16x IP camera license</t>
  </si>
  <si>
    <t>WAVE Professional License. Enables sixteen (16) IP stream recording, includes life-time SW upgrade. No annual &amp; maintenance cost required.</t>
  </si>
  <si>
    <t>WAVE, 24x IP camera license</t>
  </si>
  <si>
    <t>WAVE Professional License. Enables twenty-four (24) IP stream recording, includes life-time SW upgrade. No annual &amp; maintenance cost required.</t>
  </si>
  <si>
    <t>WAVE, 48x IP camera license</t>
  </si>
  <si>
    <t>WAVE Professional License. Enables forty-eight (48) IP stream recording, includes life-time SW upgrade. No annual &amp; maintenance cost required.</t>
  </si>
  <si>
    <t>WAVE-VW-02</t>
  </si>
  <si>
    <t>WAVE, Video Wall license</t>
  </si>
  <si>
    <t>WAVE Video Wall License. Enables up to two (2) monitors, includes life-time SW upgrade. No annual &amp; maintenance cost required.</t>
  </si>
  <si>
    <t>WAVE-ENC-04</t>
  </si>
  <si>
    <t>WAVE, 4 channel encoder license</t>
  </si>
  <si>
    <t>WAVE Encoder License. Enables up to four (4) recording channels, includes life-time SW upgrade. No annual &amp; maintenance cost required.</t>
  </si>
  <si>
    <t>WAVE-IO-01</t>
  </si>
  <si>
    <t>WAVE, I/O module license</t>
  </si>
  <si>
    <t>WAVE I/O License. Enables one (1) I/O module, includes life-time SW upgrade. No annual &amp; maintenance cost required.</t>
  </si>
  <si>
    <t>WAVE-EMB-04</t>
  </si>
  <si>
    <t>WAVE, 4 channel embedded recorder</t>
  </si>
  <si>
    <t>WAVE Embedded Recorder License. Enables four (4) channel Hanwha Embedded Recorder playback, includes life-time SW upgrade. No annual &amp; maintenance cost required.</t>
  </si>
  <si>
    <t>WAVE-EMB-08</t>
  </si>
  <si>
    <t>WAVE, 8 channel embedded recorder</t>
  </si>
  <si>
    <t>WAVE Embedded Recorder License. Enables eight (8) channel Hanwha Embedded Recorder playback, includes life-time SW upgrade. No annual &amp; maintenance cost required.</t>
  </si>
  <si>
    <t>WAVE-EMB-16</t>
  </si>
  <si>
    <t>WAVE, 16 channel embedded recorder</t>
  </si>
  <si>
    <t>WAVE Embedded Recorder License. Enables sixteen (16) channel Hanwha Embedded Recorder playback, includes life-time SW upgrade. No annual &amp; maintenance cost required.</t>
  </si>
  <si>
    <t>WAVE-EMB-32</t>
  </si>
  <si>
    <t>WAVE, 32 channel embedded recorder</t>
  </si>
  <si>
    <t>WAVE Embedded Recorder License. Enables thirty-two (32) channel Hanwha Embedded Recorder playback, includes life-time SW upgrade. No annual &amp; maintenance cost required.</t>
  </si>
  <si>
    <t>WAVE-EMB-64</t>
  </si>
  <si>
    <t>WAVE, 64 channel embedded recorder</t>
  </si>
  <si>
    <t>WAVE Embedded Recorder License. Enables sixty-four (64) channel Hanwha Embedded Recorder playback, includes life-time SW upgrade. No annual &amp; maintenance cost required.</t>
  </si>
  <si>
    <t>WAVE- Client</t>
  </si>
  <si>
    <t>WWT-5301</t>
  </si>
  <si>
    <t>WAVE client</t>
  </si>
  <si>
    <t>Wisenet WAVE Client Workstation,  Access on-site or remote Wisenet WAVE recorder, Wisenet WAVE pre-installed, Intel Core i5, 8GB RAM, 256GB SSD OS drive, Windows 10 IoT Enterprise, (2) HDMI and (1) DVI output, Dual GbE NICs, Keyboard and mouse included</t>
  </si>
  <si>
    <t>WAVE- Appliance</t>
  </si>
  <si>
    <t>WRT-3301-4TB</t>
  </si>
  <si>
    <t>WAVE recording server</t>
  </si>
  <si>
    <t>Mini-tower form factor Wisenet WAVE Network Video Recorder with 4 Professional licenses, Wisenet WAVE pre-installed, 4TB raw, 170 Mbps recording B/W, 4 HDD Bay (3.5"), Intel Core i3, 4GB RAM, 64GB SSD OS drive, Windows 10 IoT Enterprise, (2) HDMI and (1) DVI output, Dual GbE NICs, Keyboard and mouse included</t>
  </si>
  <si>
    <t>WRT-3301-8TB</t>
  </si>
  <si>
    <t>Mini-tower form factor Wisenet WAVE Network Video Recorder with 4 Professional licenses, Wisenet WAVE pre-installed, 8TB raw, 170 Mbps recording B/W, 4 HDD Bay (3.5"), Intel Core i3, 4GB RAM, 64GB SSD OS drive, Windows 10 IoT Enterprise, (2) HDMI and (1) DVI output, Dual GbE NICs, Keyboard and mouse included</t>
  </si>
  <si>
    <t>WRT-3301-12TB</t>
  </si>
  <si>
    <t>Mini-tower form factor Wisenet WAVE Network Video Recorder with 4 Professional licenses, Wisenet WAVE pre-installed, 12TB raw, 170 Mbps recording B/W, 4 HDD Bay (3.5"), Intel Core i3, 4GB RAM, 64GB SSD OS drive, Windows 10 IoT Enterprise, (2) HDMI and (1) DVI output, Dual GbE NICs, Keyboard and mouse included</t>
  </si>
  <si>
    <t>WRT-3301-16TB</t>
  </si>
  <si>
    <t>Mini-tower form factor Wisenet WAVE Network Video Recorder with 4 Professional licenses, Wisenet WAVE pre-installed, 16TB raw, 170 Mbps recording B/W, 4 HDD Bay (3.5"), Intel Core i3, 4GB RAM, 64GB SSD OS drive, Windows 10 IoT Enterprise, (2) HDMI and (1) DVI output, Dual GbE NICs, Keyboard and mouse included</t>
  </si>
  <si>
    <t>WRT-5301-4TB</t>
  </si>
  <si>
    <t>Mini-tower form factor Wisenet WAVE Network Video Recorder with 4 Professional licenses, Wisenet WAVE pre-installed, 4TB raw, 470 Mbps recording B/W, 4 HDD Bay (3.5"), Intel Core i5, 8GB RAM, 256GB SSD OS drive, Windows 10 IoT Enterprise, (2) HDMI and (1) DVI output, Dual GbE NICs, Keyboard and mouse included</t>
  </si>
  <si>
    <t>WRT-5301-8TB</t>
  </si>
  <si>
    <t>Mini-tower form factor Wisenet WAVE Network Video Recorder with 4 Professional licenses, Wisenet WAVE pre-installed, 8TB raw, 470 Mbps recording B/W, 4 HDD Bay (3.5"), Intel Core i5, 8GB RAM, 256GB SSD OS drive, Windows 10 IoT Enterprise, (2) HDMI and (1) DVI output, Dual GbE NICs, Keyboard and mouse included</t>
  </si>
  <si>
    <t>WRT-5301-12TB</t>
  </si>
  <si>
    <t>Mini-tower form factor Wisenet WAVE Network Video Recorder with 4 Professional licenses, Wisenet WAVE pre-installed, 12TB raw, 470 Mbps recording B/W, 4 HDD Bay (3.5"), Intel Core i5, 8GB RAM, 256GB SSD OS drive, Windows 10 IoT Enterprise, (2) HDMI and (1) DVI output, Dual GbE NICs, Keyboard and mouse included</t>
  </si>
  <si>
    <t>WRT-5301-16TB</t>
  </si>
  <si>
    <t>Mini-tower form factor Wisenet WAVE Network Video Recorder with 4 Professional licenses, Wisenet WAVE pre-installed, 16TB raw, 470 Mbps recording B/W, 4 HDD Bay (3.5"), Intel Core i5, 8GB RAM, 256GB SSD OS drive, Windows 10 IoT Enterprise, (2) HDMI and (1) DVI output, Dual GbE NICs, Keyboard and mouse included</t>
  </si>
  <si>
    <t>WRT-5301-20TB</t>
  </si>
  <si>
    <t>Mini-tower form factor Wisenet WAVE Network Video Recorder with 4 Professional licenses, Wisenet WAVE pre-installed, 20TB raw, 470 Mbps recording B/W, 4 HDD Bay (3.5"), Intel Core i5, 8GB RAM, 256GB SSD OS drive, Windows 10 IoT Enterprise, (2) HDMI and (1) DVI output, Dual GbE NICs, Keyboard and mouse included</t>
  </si>
  <si>
    <t>WRT-5301-24TB</t>
  </si>
  <si>
    <t>Mini-tower form factor Wisenet WAVE Network Video Recorder with 4 Professional licenses, Wisenet WAVE pre-installed, 24TB raw, 470 Mbps recording B/W, 4 HDD Bay (3.5"), Intel Core i5, 8GB RAM, 256GB SSD OS drive, Windows 10 IoT Enterprise, (2) HDMI and (1) DVI output, Dual GbE NICs, Keyboard and mouse included</t>
  </si>
  <si>
    <t>WRT-5301-28TB</t>
  </si>
  <si>
    <t>Mini-tower form factor Wisenet WAVE Network Video Recorder with 4 Professional licenses, Wisenet WAVE pre-installed, 28TB raw, 470 Mbps recording B/W, 4 HDD Bay (3.5"), Intel Core i5, 8GB RAM, 256GB SSD OS drive, Windows 10 IoT Enterprise, (2) HDMI and (1) DVI output, Dual GbE NICs, Keyboard and mouse included</t>
  </si>
  <si>
    <t>WRT-5301-32TB</t>
  </si>
  <si>
    <t>Mini-tower form factor Wisenet WAVE Network Video Recorder with 4 Professional licenses, Wisenet WAVE pre-installed, 32TB raw, 470 Mbps recording B/W, 4 HDD Bay (3.5"), Intel Core i5, 8GB RAM, 256GB SSD OS drive, Windows 10 IoT Enterprise, (2) HDMI and (1) DVI output, Dual GbE NICs, Keyboard and mouse included</t>
  </si>
  <si>
    <t>WRR-5301-8TB</t>
  </si>
  <si>
    <t>2U Wisenet WAVE Network Video Recorder with 4 Professional licenses, Wisenet WAVE pre-installed, 8TB raw, 470 Mbps recording B/W, 8 HDD Bay (3.5"), Intel Core i5, 8GB RAM, 256GB SSD OS drive, Windows 10 IoT Enterprise, HDMI, DP, and DVI output, Dual GbE NICs, Redundant 800W power supply, Keyboard and mouse included, Rail kit included</t>
  </si>
  <si>
    <t>WRR-5301-12TB</t>
  </si>
  <si>
    <t>2U Wisenet WAVE Network Video Recorder with 4 Professional licenses, Wisenet WAVE pre-installed, 12TB raw, 470 Mbps recording B/W, 8 HDD Bay (3.5"), Intel Core i5, 8GB RAM, 256GB SSD OS drive, Windows 10 IoT Enterprise, HDMI, DP, and DVI output, Dual GbE NICs, Redundant 800W power supply, Keyboard and mouse included, Rail kit included</t>
  </si>
  <si>
    <t>WRR-5301-16TB</t>
  </si>
  <si>
    <t>2U Wisenet WAVE Network Video Recorder with 4 Professional licenses, Wisenet WAVE pre-installed, 16TB raw, 470 Mbps recording B/W, 8 HDD Bay (3.5"), Intel Core i5, 8GB RAM, 256GB SSD OS drive, Windows 10 IoT Enterprise, HDMI, DP, and DVI output, Dual GbE NICs, Redundant 800W power supply, Keyboard and mouse included, Rail kit included</t>
  </si>
  <si>
    <t>WRR-5301-20TB</t>
  </si>
  <si>
    <t>2U Wisenet WAVE Network Video Recorder with 4 Professional licenses, Wisenet WAVE pre-installed, 20TB raw, 470 Mbps recording B/W, 8 HDD Bay (3.5"), Intel Core i5, 8GB RAM, 256GB SSD OS drive, Windows 10 IoT Enterprise, HDMI, DP, and DVI output, Dual GbE NICs, Redundant 800W power supply, Keyboard and mouse included, Rail kit included</t>
  </si>
  <si>
    <t>WRR-5301-24TB</t>
  </si>
  <si>
    <t>2U Wisenet WAVE Network Video Recorder with 4 Professional licenses, Wisenet WAVE pre-installed, 24TB raw, 470 Mbps recording B/W, 8 HDD Bay (3.5"), Intel Core i5, 8GB RAM, 256GB SSD OS drive, Windows 10 IoT Enterprise, HDMI, DP, and DVI output, Dual GbE NICs, Redundant 800W power supply, Keyboard and mouse included, Rail kit included</t>
  </si>
  <si>
    <t>WRR-5301-28TB</t>
  </si>
  <si>
    <t>2U Wisenet WAVE Network Video Recorder with 4 Professional licenses, Wisenet WAVE pre-installed, 28TB raw, 470 Mbps recording B/W, 8 HDD Bay (3.5"), Intel Core i5, 8GB RAM, 256GB SSD OS drive, Windows 10 IoT Enterprise, HDMI, DP, and DVI output, Dual GbE NICs, Redundant 800W power supply, Keyboard and mouse included, Rail kit included</t>
  </si>
  <si>
    <t>WRR-5301-32TB</t>
  </si>
  <si>
    <t>2U Wisenet WAVE Network Video Recorder with 4 Professional licenses, Wisenet WAVE pre-installed, 32TB raw, 470 Mbps recording B/W, 8 HDD Bay (3.5"), Intel Core i5, 8GB RAM, 256GB SSD OS drive, Windows 10 IoT Enterprise, HDMI, DP, and DVI output, Dual GbE NICs, Redundant 800W power supply, Keyboard and mouse included, Rail kit included</t>
  </si>
  <si>
    <t>WRR-5301-36TB</t>
  </si>
  <si>
    <t>2U Wisenet WAVE Network Video Recorder with 4 Professional licenses, Wisenet WAVE pre-installed, 36TB raw, 470 Mbps recording B/W, 8 HDD Bay (3.5"), Intel Core i5, 8GB RAM, 256GB SSD OS drive, Windows 10 IoT Enterprise, HDMI, DP, and DVI output, Dual GbE NICs, Redundant 800W power supply, Keyboard and mouse included, Rail kit included</t>
  </si>
  <si>
    <t>WRR-5301-42TB</t>
  </si>
  <si>
    <t>2U Wisenet WAVE Network Video Recorder with 4 Professional licenses, Wisenet WAVE pre-installed, 42TB raw, 470 Mbps recording B/W, 8 HDD Bay (3.5"), Intel Core i5, 8GB RAM, 256GB SSD OS drive, Windows 10 IoT Enterprise, HDMI, DP, and DVI output, Dual GbE NICs, Redundant 800W power supply, Keyboard and mouse included, Rail kit included</t>
  </si>
  <si>
    <t>WRR-5301-48TB</t>
  </si>
  <si>
    <t>2U Wisenet WAVE Network Video Recorder with 4 Professional licenses, Wisenet WAVE pre-installed, 48TB raw, 470 Mbps recording B/W, 8 HDD Bay (3.5"), Intel Core i5, 8GB RAM, 256GB SSD OS drive, Windows 10 IoT Enterprise, HDMI, DP, and DVI output, Dual GbE NICs, Redundant 800W power supply, Keyboard and mouse included, Rail kit included</t>
  </si>
  <si>
    <t>WRR-5301-56TB</t>
  </si>
  <si>
    <t>2U Wisenet WAVE Network Video Recorder with 4 Professional licenses, Wisenet WAVE pre-installed, 56TB raw, 470 Mbps recording B/W, 8 HDD Bay (3.5"), Intel Core i5, 8GB RAM, 256GB SSD OS drive, Windows 10 IoT Enterprise, HDMI, DP, and DVI output, Dual GbE NICs, Redundant 800W power supply, Keyboard and mouse included, Rail kit included</t>
  </si>
  <si>
    <t>WRR-5301-60TB</t>
  </si>
  <si>
    <t>2U Wisenet WAVE Network Video Recorder with 4 Professional licenses, Wisenet WAVE pre-installed, 60TB raw, 470 Mbps recording B/W, 8 HDD Bay (3.5"), Intel Core i5, 8GB RAM, 256GB SSD OS drive, Windows 10 IoT Enterprise, HDMI, DP, and DVI output, Dual GbE NICs, Redundant 800W power supply, Keyboard and mouse included, Rail kit included</t>
  </si>
  <si>
    <t>WRR-5301-64TB</t>
  </si>
  <si>
    <t>2U Wisenet WAVE Network Video Recorder with 4 Professional licenses, Wisenet WAVE pre-installed, 64TB raw, 470 Mbps recording B/W, 8 HDD Bay (3.5"), Intel Core i5, 8GB RAM, 256GB SSD OS drive, Windows 10 IoT Enterprise, HDMI, DP, and DVI output, Dual GbE NICs, Redundant 800W power supply, Keyboard and mouse included, Rail kit included</t>
  </si>
  <si>
    <t>WRR-5501-16TB</t>
  </si>
  <si>
    <t>WRR-5501-20TB</t>
  </si>
  <si>
    <t>WRR-5501-24TB</t>
  </si>
  <si>
    <t>WRR-5501-28TB</t>
  </si>
  <si>
    <t>WRR-5501-32TB</t>
  </si>
  <si>
    <t>WRR-5501-36TB</t>
  </si>
  <si>
    <t>WRR-5501-40TB</t>
  </si>
  <si>
    <t>WRR-5501-44TB</t>
  </si>
  <si>
    <t>WRR-5501-48TB</t>
  </si>
  <si>
    <t>WRR-5501-54TB</t>
  </si>
  <si>
    <t>WRR-5501-60TB</t>
  </si>
  <si>
    <t>WRR-5501-66TB</t>
  </si>
  <si>
    <t>WRR-5501-80TB</t>
  </si>
  <si>
    <t>WRR-5501-88TB</t>
  </si>
  <si>
    <t>WRR-5501-96TB</t>
  </si>
  <si>
    <t>Embedded NVR</t>
  </si>
  <si>
    <t>Recording - Network</t>
  </si>
  <si>
    <t>PRN-4011</t>
  </si>
  <si>
    <t>NVR</t>
  </si>
  <si>
    <t>No HDD</t>
  </si>
  <si>
    <t>4K NVR, 64CH, No HDD,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</si>
  <si>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r>
      <t xml:space="preserve">8801089094032
</t>
    </r>
    <r>
      <rPr>
        <sz val="12"/>
        <color rgb="FFFF0000"/>
        <rFont val="Arial"/>
        <family val="2"/>
      </rPr>
      <t>849688009192</t>
    </r>
    <r>
      <rPr>
        <sz val="12"/>
        <color indexed="8"/>
        <rFont val="Arial"/>
        <family val="2"/>
      </rPr>
      <t xml:space="preserve">
</t>
    </r>
    <r>
      <rPr>
        <sz val="12"/>
        <color rgb="FFFF0000"/>
        <rFont val="Arial"/>
        <family val="2"/>
      </rPr>
      <t>8801089101877</t>
    </r>
  </si>
  <si>
    <t>PRN-4011-4TB</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</si>
  <si>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</si>
  <si>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PRN-4011-8TB</t>
  </si>
  <si>
    <t>4K NVR, 64CH, 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</si>
  <si>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PRN-4011-12TB</t>
  </si>
  <si>
    <t>4K NVR, 64CH, 12TB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(2TB * 6 RAID 5/6 Ready) Field configuration and setup required (recording storage 10TB on RAID 5 and 8TB on RAID 6)</t>
  </si>
  <si>
    <t>PRN-4011-16TB</t>
  </si>
  <si>
    <t>4K NVR, 64CH, 16TB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</si>
  <si>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PRN-4011-20TB</t>
  </si>
  <si>
    <t>4K NVR, 64CH, 20TB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5 RAID 5 Ready) Field configuration and setup required (recording storage 16TB on RAID 5)</t>
  </si>
  <si>
    <t>PRN-4011-24TB</t>
  </si>
  <si>
    <t>4K NVR, 64CH, 24TB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6 RAID 5/6 Ready). Field configuration and setup required (recording storage 20TB on RAID 5 and 16TB on RAID 6)</t>
  </si>
  <si>
    <t>PRN-4011-30TB</t>
  </si>
  <si>
    <t>4K NVR, 64CH, 30TB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5 RAID 5 Ready). Field configuration and setup required (recording storage 24TB on RAID 5)</t>
  </si>
  <si>
    <t>PRN-4011-36TB</t>
  </si>
  <si>
    <t>4K NVR, 64CH, 36TB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6 RAID 5/6 Ready). Field configuration and setup required (recording storage 30TB on RAID 5 and 24TB on RAID 6)</t>
  </si>
  <si>
    <t>PRN-4011-40TB</t>
  </si>
  <si>
    <t>4K NVR, 64CH, 40TB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10 RAID 5 Ready). Field configuration and setup required (recording storage 32TB on RAID 5)</t>
  </si>
  <si>
    <t>PRN-4011-48TB</t>
  </si>
  <si>
    <t>4K NVR, 64CH, 48TB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6 RAID 5/6 Ready). Field configuration and setup required (recording storage 40TB on RAID 5 and 32TB on RAID 6)</t>
  </si>
  <si>
    <t>PRN-4011-60TB</t>
  </si>
  <si>
    <t>4K NVR, 64CH, 60TB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10 RAID 5 Ready). Field configuration and setup required (recording storage 48TB on RAID 5)</t>
  </si>
  <si>
    <t>PRN-4011-72TB</t>
  </si>
  <si>
    <t>4K NVR, 64CH, 72TB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12 RAID 5/6 Ready). Field configuration and setup required (recording storage 60TB on RAID 5 and 48TB on RAID 6)</t>
  </si>
  <si>
    <t>PRN-4011-80TB</t>
  </si>
  <si>
    <t>4K NVR, 64CH, 80TB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10 RAID 5 Ready). Field configuration and setup required (recording storage 64TB on RAID 5)</t>
  </si>
  <si>
    <t>PRN-4011-96TB</t>
  </si>
  <si>
    <t>4K NVR, 64CH, 96TB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12 RAID 5/6 Ready). Field configuration and setup required (recording storage 80TB on RAID 5 and 64TB on RAID 6)</t>
  </si>
  <si>
    <t>XRN-3010</t>
  </si>
  <si>
    <t>4K NVR, No HDD, supports: 64 channels, H.265/H.264/MJPEG, ARB (Automatic Recovery Backup), 8 fixed internal SATA HDDs (64TB max), e-SATA/iSCSI storage, WiseStream technology, dual monitor out, max. resolution of 12MP recording/display and fisheye dewarping on web and CMS.</t>
  </si>
  <si>
    <r>
      <t xml:space="preserve">8801089094049
</t>
    </r>
    <r>
      <rPr>
        <sz val="12"/>
        <color rgb="FFFF0000"/>
        <rFont val="Arial"/>
        <family val="2"/>
      </rPr>
      <t>849688009208</t>
    </r>
    <r>
      <rPr>
        <sz val="12"/>
        <color indexed="8"/>
        <rFont val="Arial"/>
        <family val="2"/>
      </rPr>
      <t xml:space="preserve">
</t>
    </r>
    <r>
      <rPr>
        <sz val="12"/>
        <color rgb="FFFF0000"/>
        <rFont val="Arial"/>
        <family val="2"/>
      </rPr>
      <t>8801089101891</t>
    </r>
  </si>
  <si>
    <t>XRN-3010-4TB</t>
  </si>
  <si>
    <t>4K NVR, 4TB RAW, supports: 64 channels, H.265/H.264/MJPEG, ARB (Automatic Recovery Backup), 8 fixed internal SATA HDDs (64TB max), e-SATA/iSCSI storage, WiseStream technology, dual monitor out, max. resolution of 12MP recording/display and fisheye dewarping on web and CMS.</t>
  </si>
  <si>
    <t>XRN-3010-8TB</t>
  </si>
  <si>
    <t>4K NVR, 8TB RAW, supports: 64 channels, H.265/H.264/MJPEG, ARB (Automatic Recovery Backup), 8 fixed internal SATA HDDs (64TB max), e-SATA/iSCSI storage, WiseStream technology, dual monitor out, max. resolution of 12MP recording/display and fisheye dewarping on web and CMS.</t>
  </si>
  <si>
    <t>XRN-3010-12TB</t>
  </si>
  <si>
    <t>4K NVR, 12TB RAW, supports: 64 channels, H.265/H.264/MJPEG, ARB (Automatic Recovery Backup), 8 fixed internal SATA HDDs (64TB max), e-SATA/iSCSI storage, WiseStream technology, dual monitor out, max. resolution of 12MP recording/display and fisheye dewarping on web and CMS.</t>
  </si>
  <si>
    <t>XRN-3010-16TB</t>
  </si>
  <si>
    <t>4K NVR, 16TB RAW, supports: 64 channels, H.265/H.264/MJPEG, ARB (Automatic Recovery Backup), 8 fixed internal SATA HDDs (64TB max), e-SATA/iSCSI storage, WiseStream technology, dual monitor out, max. resolution of 12MP recording/display and fisheye dewarping on web and CMS.</t>
  </si>
  <si>
    <t>XRN-3010-20TB</t>
  </si>
  <si>
    <t>4K NVR, 20TB RAW, supports: 64 channels, H.265/H.264/MJPEG, ARB (Automatic Recovery Backup), 8 fixed internal SATA HDDs (64TB max), e-SATA/iSCSI storage, WiseStream technology, dual monitor out, max. resolution of 12MP recording/display and fisheye dewarping on web and CMS.</t>
  </si>
  <si>
    <t>XRN-3010-24TB</t>
  </si>
  <si>
    <t>4K NVR, 24TB RAW, supports: 64 channels, H.265/H.264/MJPEG, ARB (Automatic Recovery Backup), 8 fixed internal SATA HDDs (64TB max), e-SATA/iSCSI storage, WiseStream technology, dual monitor out, max. resolution of 12MP recording/display and fisheye dewarping on web and CMS.</t>
  </si>
  <si>
    <t>XRN-3010-30TB</t>
  </si>
  <si>
    <t>4K NVR, 30TB RAW, supports: 64 channels, H.265/H.264/MJPEG, ARB (Automatic Recovery Backup), 8 fixed internal SATA HDDs (64TB max), e-SATA/iSCSI storage, WiseStream technology, dual monitor out, max. resolution of 12MP recording/display and fisheye dewarping on web and CMS.</t>
  </si>
  <si>
    <t>XRN-3010-36TB</t>
  </si>
  <si>
    <t>4K NVR, 36TB RAW, supports: 64 channels, H.265/H.264/MJPEG, ARB (Automatic Recovery Backup), 8 fixed internal SATA HDDs (64TB max), e-SATA/iSCSI storage, WiseStream technology, dual monitor out, max. resolution of 12MP recording/display and fisheye dewarping on web and CMS.</t>
  </si>
  <si>
    <t>XRN-3010-40TB</t>
  </si>
  <si>
    <t>4K NVR, 40TB RAW, supports: 64 channels, H.265/H.264/MJPEG, ARB (Automatic Recovery Backup), 8 fixed internal SATA HDDs (64TB max), e-SATA/iSCSI storage, WiseStream technology, dual monitor out, max. resolution of 12MP recording/display and fisheye dewarping on web and CMS.</t>
  </si>
  <si>
    <t>XRN-3010-48TB</t>
  </si>
  <si>
    <t>4K NVR, 48TB RAW, supports: 64 channels, H.265/H.264/MJPEG, ARB (Automatic Recovery Backup), 8 fixed internal SATA HDDs (64TB max), e-SATA/iSCSI storage, WiseStream technology, dual monitor out, max. resolution of 12MP recording/display and fisheye dewarping on web and CMS.</t>
  </si>
  <si>
    <t>XRN-3010-64TB</t>
  </si>
  <si>
    <t>4K NVR, 64TB RAW, supports: 64 channels, H.265/H.264/MJPEG, ARB (Automatic Recovery Backup), 8 fixed internal SATA HDDs (64TB max), e-SATA/iSCSI storage, WiseStream technology, dual monitor out, max. resolution of 12MP recording/display and fisheye dewarping on web and CMS.</t>
  </si>
  <si>
    <t>XRN-2010</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</si>
  <si>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</si>
  <si>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r>
      <t xml:space="preserve">8801089094056
</t>
    </r>
    <r>
      <rPr>
        <sz val="12"/>
        <color rgb="FFFF0000"/>
        <rFont val="Arial"/>
        <family val="2"/>
      </rPr>
      <t>849688009222</t>
    </r>
    <r>
      <rPr>
        <sz val="12"/>
        <color indexed="8"/>
        <rFont val="Arial"/>
        <family val="2"/>
      </rPr>
      <t xml:space="preserve">
</t>
    </r>
    <r>
      <rPr>
        <sz val="12"/>
        <color rgb="FFFF0000"/>
        <rFont val="Arial"/>
        <family val="2"/>
      </rPr>
      <t>8801089101884</t>
    </r>
  </si>
  <si>
    <t>XRN-2010-2TB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</si>
  <si>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</si>
  <si>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8801089087522
849688006924</t>
  </si>
  <si>
    <t>XRN-2010-4TB</t>
  </si>
  <si>
    <t>XRN-2010-6TB</t>
  </si>
  <si>
    <t>XRN-2010-8TB</t>
  </si>
  <si>
    <t>XRN-2010-12TB</t>
  </si>
  <si>
    <t>XRN-2010-16TB</t>
  </si>
  <si>
    <t>XRN-2010-20TB</t>
  </si>
  <si>
    <t>XRN-2010-24TB</t>
  </si>
  <si>
    <t>XRN-2010-30TB</t>
  </si>
  <si>
    <t>XRN-2010-36TB</t>
  </si>
  <si>
    <t>XRN-2010-48TB</t>
  </si>
  <si>
    <t>XRN-2011</t>
  </si>
  <si>
    <t>4K NVR,  No HDD,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t>
  </si>
  <si>
    <r>
      <t xml:space="preserve">8801089094063
</t>
    </r>
    <r>
      <rPr>
        <sz val="12"/>
        <color rgb="FFFF0000"/>
        <rFont val="Arial"/>
        <family val="2"/>
      </rPr>
      <t>849688009215</t>
    </r>
    <r>
      <rPr>
        <sz val="12"/>
        <rFont val="Arial"/>
        <family val="2"/>
      </rPr>
      <t xml:space="preserve">
</t>
    </r>
    <r>
      <rPr>
        <sz val="12"/>
        <color rgb="FFFF0000"/>
        <rFont val="Arial"/>
        <family val="2"/>
      </rPr>
      <t>8801089101907</t>
    </r>
  </si>
  <si>
    <t>XRN-2011-8TB</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</si>
  <si>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storage 6TB)</t>
  </si>
  <si>
    <t>XRN-2011-12TB</t>
  </si>
  <si>
    <t>4K NVR, 12TB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3TB X4  (recording storage 9TB)</t>
  </si>
  <si>
    <t>XRN-2011-16TB</t>
  </si>
  <si>
    <t>4K NVR, 16TB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4TBX4 (recording storage 12TB)</t>
  </si>
  <si>
    <t>XRN-2011-20TB</t>
  </si>
  <si>
    <t>4K NVR, 20TB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5TB X4 (recording storage 15TB)</t>
  </si>
  <si>
    <t>XRN-2011-24TB</t>
  </si>
  <si>
    <t>4K NVR, 24TB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X4 (recording storage 18TB)</t>
  </si>
  <si>
    <t>XRN-2011-32TB</t>
  </si>
  <si>
    <t>XRN-2011-48TB</t>
  </si>
  <si>
    <t>XRN-2011-64TB</t>
  </si>
  <si>
    <t>XRN-1610S</t>
  </si>
  <si>
    <t>NVR with PoE+</t>
  </si>
  <si>
    <t>4K NVR, no HDD, supports: 16 channels with 16 PoE/PoE+ ports, H.265/H.264/MJPEG, ARB (Automatic Recovery Backup), 4 fixed internal SATA HDDs (32TB max), e-SATA/iSCSI storage, WiseStream technology, dual monitor out, max. resolution of 12MP recording/display and fisheye dewarping on web and CMS.</t>
  </si>
  <si>
    <t>XRN-1610S-2TB</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</si>
  <si>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t>
  </si>
  <si>
    <t>XRN-1610S-4TB</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</si>
  <si>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</si>
  <si>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XRN-1610S-8TB</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</si>
  <si>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</si>
  <si>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XRN-1610S-12TB</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</si>
  <si>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</si>
  <si>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XRN-1610S-16TB</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</si>
  <si>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</si>
  <si>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XRN-1610S-24TB</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</si>
  <si>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</si>
  <si>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XRN-1610S-28TB</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</si>
  <si>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</si>
  <si>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XRN-1610S-32TB</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</si>
  <si>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</si>
  <si>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t>
  </si>
  <si>
    <t>4K NVR, no HDD, supports: 16 channels, H.265/H.264/MJPEG, ARB (Automatic Recovery Backup), 8 fixed internal SATA HDDs (48TB max), e-SATA/iSCSI storage, WiseStream technology, dual monitor out, max. resolution of 12MP recording/display and fisheye dewarping on web and CMS.</t>
  </si>
  <si>
    <t>XRN-1610-2TB</t>
  </si>
  <si>
    <t>4K NVR, 2TB RAW, supports: 16 channels, H.265/H.264/MJPEG, ARB (Automatic Recovery Backup), 8 fixed internal SATA HDDs (48TB max), e-SATA/iSCSI storage, WiseStream technology, dual monitor out, max. resolution of 12MP recording/display and fisheye dewarping on web and CMS.</t>
  </si>
  <si>
    <t>XRN-1610-4TB</t>
  </si>
  <si>
    <t>4K NVR, 4TB RAW, supports: 16 channels, H.265/H.264/MJPEG, ARB (Automatic Recovery Backup), 8 fixed internal SATA HDDs (48TB max), e-SATA/iSCSI storage, WiseStream technology, dual monitor out, max. resolution of 12MP recording/display and fisheye dewarping on web and CMS.</t>
  </si>
  <si>
    <t>XRN-1610-8TB</t>
  </si>
  <si>
    <t>4K NVR, 8TB RAW, supports: 16 channels, H.265/H.264/MJPEG, ARB (Automatic Recovery Backup), 8 fixed internal SATA HDDs (48TB max), e-SATA/iSCSI storage, WiseStream technology, dual monitor out, max. resolution of 12MP recording/display and fisheye dewarping on web and CMS.</t>
  </si>
  <si>
    <t>XRN-1610-12TB</t>
  </si>
  <si>
    <t>4K NVR, 12TB RAW, supports: 16 channels, H.265/H.264/MJPEG, ARB (Automatic Recovery Backup), 8 fixed internal SATA HDDs (48TB max), e-SATA/iSCSI storage, WiseStream technology, dual monitor out, max. resolution of 12MP recording/display and fisheye dewarping on web and CMS.</t>
  </si>
  <si>
    <t>XRN-1610-16TB</t>
  </si>
  <si>
    <t>4K NVR, 16TB RAW, supports: 16 channels, H.265/H.264/MJPEG, ARB (Automatic Recovery Backup), 8 fixed internal SATA HDDs (48TB max), e-SATA/iSCSI storage, WiseStream technology, dual monitor out, max. resolution of 12MP recording/display and fisheye dewarping on web and CMS.</t>
  </si>
  <si>
    <t>XRN-1610-24TB</t>
  </si>
  <si>
    <t>4K NVR, 24TB RAW, supports: 16 channels, H.265/H.264/MJPEG, ARB (Automatic Recovery Backup), 8 fixed internal SATA HDDs (48TB max), e-SATA/iSCSI storage, WiseStream technology, dual monitor out, max. resolution of 12MP recording/display and fisheye dewarping on web and CMS.</t>
  </si>
  <si>
    <t>XRN-1610-30TB</t>
  </si>
  <si>
    <t>4K NVR, 30TB RAW, supports: 16 channels, H.265/H.264/MJPEG, ARB (Automatic Recovery Backup), 8 fixed internal SATA HDDs (48TB max), e-SATA/iSCSI storage, WiseStream technology, dual monitor out, max. resolution of 12MP recording/display and fisheye dewarping on web and CMS.</t>
  </si>
  <si>
    <t>XRN-1610-36TB</t>
  </si>
  <si>
    <t>4K NVR, 36TB RAW, supports: 16 channels, H.265/H.264/MJPEG, ARB (Automatic Recovery Backup), 8 fixed internal SATA HDDs (48TB max), e-SATA/iSCSI storage, WiseStream technology, dual monitor out, max. resolution of 12MP recording/display and fisheye dewarping on web and CMS.</t>
  </si>
  <si>
    <t>XRN-1610-48TB</t>
  </si>
  <si>
    <t>4K NVR, 48TB RAW, supports: 16 channels, H.265/H.264/MJPEG, ARB (Automatic Recovery Backup), 8 fixed internal SATA HDDs (48TB max), e-SATA/iSCSI storage, WiseStream technology, dual monitor out, max. resolution of 12MP recording/display and fisheye dewarping on web and CMS.</t>
  </si>
  <si>
    <t>QRN-1610S</t>
  </si>
  <si>
    <t>16 CH PoE NVR</t>
  </si>
  <si>
    <t>4K NVR, no HDD, supports: 16 channels with 16 PoE ports, H.265/H.264/MJPEG, ARB (Automatic Recovery Backup), 2 fixed internal SATA HDDs (12TB max), max. resolution of 8MP recording/display, QR code connect</t>
  </si>
  <si>
    <t>044701001386</t>
  </si>
  <si>
    <t>QRN-1610S-2TB</t>
  </si>
  <si>
    <t>4K NVR, 2TB, supports: 16 channels with 16 PoE ports, H.265/H.264/MJPEG, ARB (Automatic Recovery Backup), 2 fixed internal SATA HDDs (12TB max), max. resolution of 8MP recording/display, QR code connect</t>
  </si>
  <si>
    <t>044701001393</t>
  </si>
  <si>
    <t>QRN-1610S-4TB</t>
  </si>
  <si>
    <t>4K NVR, 4TB, supports: 16 channels with 16 PoE ports, H.265/H.264/MJPEG, ARB (Automatic Recovery Backup), 2 fixed internal SATA HDDs (12TB max), max. resolution of 8MP recording/display, QR code connect</t>
  </si>
  <si>
    <t>QRN-1610S-8TB</t>
  </si>
  <si>
    <t>4K NVR, 8TB, supports: 16 channels with 16 PoE ports, H.265/H.264/MJPEG, ARB (Automatic Recovery Backup), 2 fixed internal SATA HDDs (12TB max), max. resolution of 8MP recording/display, QR code connect</t>
  </si>
  <si>
    <t>QRN-1610S-12TB</t>
  </si>
  <si>
    <t>4K NVR, 12TB, supports: 16 channels with 16 PoE ports, H.265/H.264/MJPEG, ARB (Automatic Recovery Backup), 2 fixed internal SATA HDDs (12TB max), max. resolution of 8MP recording/display, QR code connect</t>
  </si>
  <si>
    <t>XRN-810S</t>
  </si>
  <si>
    <t>4K NVR, no HDD, supports: 8 channels with 8 PoE/PoE+ ports, H.265/H.264/MJPEG, ARB (Automatic Recovery Backup), 2 fixed internal SATA HDDs (12TB max), WiseStream technology, max. resolution of 8MP recording/display and fisheye dewarping on web and CMS.</t>
  </si>
  <si>
    <r>
      <t xml:space="preserve">8801089093943
</t>
    </r>
    <r>
      <rPr>
        <sz val="12"/>
        <color rgb="FFFF0000"/>
        <rFont val="Arial"/>
        <family val="2"/>
      </rPr>
      <t>849688009253</t>
    </r>
    <r>
      <rPr>
        <sz val="12"/>
        <color indexed="8"/>
        <rFont val="Arial"/>
        <family val="2"/>
      </rPr>
      <t xml:space="preserve">
</t>
    </r>
    <r>
      <rPr>
        <sz val="12"/>
        <color rgb="FFFF0000"/>
        <rFont val="Arial"/>
        <family val="2"/>
      </rPr>
      <t>8801089101914</t>
    </r>
  </si>
  <si>
    <t>XRN-810S-2TB</t>
  </si>
  <si>
    <t>4K NVR, 2TB RAW, supports: 8 channels with 8 PoE/PoE+ ports, H.265/H.264/MJPEG, ARB (Automatic Recovery Backup), 2 fixed internal SATA HDDs (12TB max), WiseStream technology, max. resolution of 8MP recording/display and fisheye dewarping on web and CMS.</t>
  </si>
  <si>
    <t>XRN-810S-4TB</t>
  </si>
  <si>
    <t>4K NVR, 4TB RAW, supports: 8 channels with 8 PoE/PoE+ ports, H.265/H.264/MJPEG, ARB (Automatic Recovery Backup), 2 fixed internal SATA HDDs (12TB max), WiseStream technology, max. resolution of 8MP recording/display and fisheye dewarping on web and CMS.</t>
  </si>
  <si>
    <t>XRN-810S-6TB</t>
  </si>
  <si>
    <t>4K NVR, 6TB RAW, supports: 8 channels with 8 PoE/PoE+ ports, H.265/H.264/MJPEG, ARB (Automatic Recovery Backup), 2 fixed internal SATA HDDs (12TB max), WiseStream technology, max. resolution of 8MP recording/display and fisheye dewarping on web and CMS.</t>
  </si>
  <si>
    <t>XRN-810S-8TB</t>
  </si>
  <si>
    <t>4K NVR, 8TB RAW, supports: 8 channels with 8 PoE/PoE+ ports, H.265/H.264/MJPEG, ARB (Automatic Recovery Backup), 2 fixed internal SATA HDDs (12TB max), WiseStream technology, max. resolution of 8MP recording/display and fisheye dewarping on web and CMS.</t>
  </si>
  <si>
    <t>XRN-810S-12TB</t>
  </si>
  <si>
    <t>4K NVR, 12TB RAW, supports: 8 channels with 8 PoE/PoE+ ports, H.265/H.264/MJPEG, ARB (Automatic Recovery Backup), 2 fixed internal SATA HDDs (12TB max), WiseStream technology, max. resolution of 8MP recording/display and fisheye dewarping on web and CMS.</t>
  </si>
  <si>
    <t>QRN-810S</t>
  </si>
  <si>
    <t>8 CH PoE NVR</t>
  </si>
  <si>
    <t>4K NVR, no HDD, supports: 8 channels with 8 PoE ports, H.265/H.264/MJPEG, ARB (Automatic Recovery Backup), 1 fixed internal SATA HDDs (6TB max), max. resolution of 8MP recording/display, QR code connect</t>
  </si>
  <si>
    <t>QRN-810S-2TB</t>
  </si>
  <si>
    <t>4K NVR, 2TB, supports: 8 channels with 8 PoE ports, H.265/H.264/MJPEG, ARB (Automatic Recovery Backup), 1 fixed internal SATA HDDs (6TB max), max. resolution of 8MP recording/display, QR code connect</t>
  </si>
  <si>
    <t>QRN-810S-4TB</t>
  </si>
  <si>
    <t>4K NVR, 4TB, supports: 8 channels with 8 PoE ports, H.265/H.264/MJPEG, ARB (Automatic Recovery Backup), 1 fixed internal SATA HDDs (6TB max), max. resolution of 8MP recording/display, QR code connect</t>
  </si>
  <si>
    <t>QRN-810S-6TB</t>
  </si>
  <si>
    <t>4K NVR, 6TB, supports: 8 channels with 8 PoE ports, H.265/H.264/MJPEG, ARB (Automatic Recovery Backup), 1 fixed internal SATA HDDs (6TB max), max. resolution of 8MP recording/display, QR code connect</t>
  </si>
  <si>
    <t>QRN-810</t>
  </si>
  <si>
    <t>4K NVR, no HDD, supports: 8 channels, H.265/H.264/MJPEG, ARB (Automatic Recovery Backup), 1 fixed internal SATA HDDs (6TB max), WiseStream technology, max. resolution of 8MP recording/display and fisheye dewarping on web and CMS.</t>
  </si>
  <si>
    <r>
      <t xml:space="preserve">8801089092328
</t>
    </r>
    <r>
      <rPr>
        <sz val="12"/>
        <color rgb="FFFF0000"/>
        <rFont val="Arial"/>
        <family val="2"/>
      </rPr>
      <t>849688009277</t>
    </r>
    <r>
      <rPr>
        <sz val="12"/>
        <color indexed="8"/>
        <rFont val="Arial"/>
        <family val="2"/>
      </rPr>
      <t xml:space="preserve">
</t>
    </r>
    <r>
      <rPr>
        <sz val="12"/>
        <color rgb="FFFF0000"/>
        <rFont val="Arial"/>
        <family val="2"/>
      </rPr>
      <t>8801089101723</t>
    </r>
  </si>
  <si>
    <t>QRN-810-2TB</t>
  </si>
  <si>
    <t>4K NVR, 2TB RAW, supports: 8 channels, H.265/H.264/MJPEG, ARB (Automatic Recovery Backup), 1 fixed internal SATA HDDs (6TB max), WiseStream technology, max. resolution of 8MP recording/display and fisheye dewarping on web and CMS.</t>
  </si>
  <si>
    <t>QRN-810-4TB</t>
  </si>
  <si>
    <t>4K NVR, 4TB RAW, supports: 8 channels, H.265/H.264/MJPEG, ARB (Automatic Recovery Backup), 1 fixed internal SATA HDDs (6TB max), WiseStream technology, max. resolution of 8MP recording/display and fisheye dewarping on web and CMS.</t>
  </si>
  <si>
    <t>QRN-810-6TB</t>
  </si>
  <si>
    <t>4K NVR, 6TB RAW, supports: 8 channels, H.265/H.264/MJPEG, ARB (Automatic Recovery Backup), 1 fixed internal SATA HDDs (6TB max), WiseStream technology, max. resolution of 8MP recording/display and fisheye dewarping on web and CMS.</t>
  </si>
  <si>
    <t>XRN-410S</t>
  </si>
  <si>
    <t>4K NVR, no HDD, supports: 4 channels with 4 PoE/PoE+ ports, H.265/H.264/MJPEG, ARB (Automatic Recovery Backup), 1 fixed internal SATA HDDs (6TB max), WiseStream technology, max. resolution of 8MP recording/display and fisheye dewarping on web and CMS.</t>
  </si>
  <si>
    <r>
      <t xml:space="preserve">8801089093950
</t>
    </r>
    <r>
      <rPr>
        <sz val="12"/>
        <color rgb="FFFF0000"/>
        <rFont val="Arial"/>
        <family val="2"/>
      </rPr>
      <t>849688009260</t>
    </r>
    <r>
      <rPr>
        <sz val="12"/>
        <color indexed="8"/>
        <rFont val="Arial"/>
        <family val="2"/>
      </rPr>
      <t xml:space="preserve">
</t>
    </r>
    <r>
      <rPr>
        <sz val="12"/>
        <color rgb="FFFF0000"/>
        <rFont val="Arial"/>
        <family val="2"/>
      </rPr>
      <t>8801089101761</t>
    </r>
  </si>
  <si>
    <t>XRN-410S-1TB</t>
  </si>
  <si>
    <t>4K NVR, 1TB RAW, supports: 4 channels with 4 PoE/PoE+ ports, H.265/H.264/MJPEG, ARB (Automatic Recovery Backup), 1 fixed internal SATA HDDs (6TB max), WiseStream technology, max. resolution of 8MP recording/display and fisheye dewarping on web and CMS.</t>
  </si>
  <si>
    <t>XRN-410S-2TB</t>
  </si>
  <si>
    <t>4K NVR, 2TB RAW, supports: 4 channels with 4 PoE/PoE+ ports, H.265/H.264/MJPEG, ARB (Automatic Recovery Backup), 1 fixed internal SATA HDDs (6TB max), WiseStream technology, max. resolution of 8MP recording/display and fisheye dewarping on web and CMS.</t>
  </si>
  <si>
    <t>XRN-410S-4TB</t>
  </si>
  <si>
    <t>4K NVR, 4TB RAW, supports: 4 channels with 4 PoE/PoE+ ports, H.265/H.264/MJPEG, ARB (Automatic Recovery Backup), 1 fixed internal SATA HDDs (6TB max), WiseStream technology, max. resolution of 8MP recording/display and fisheye dewarping on web and CMS.</t>
  </si>
  <si>
    <t>XRN-410S-6TB</t>
  </si>
  <si>
    <t>4K NVR, 6TB RAW, supports: 4 channels with 4 PoE/PoE+ ports, H.265/H.264/MJPEG, ARB (Automatic Recovery Backup), 1 fixed internal SATA HDDs (6TB max), WiseStream technology, max. resolution of 8MP recording/display and fisheye dewarping on web and CMS.</t>
  </si>
  <si>
    <t>QRN-410S</t>
  </si>
  <si>
    <t>4 CH PoE NVR</t>
  </si>
  <si>
    <t>4K NVR, no HDD, supports: 4 channels with 4 PoE ports, H.265/H.264/MJPEG, ARB (Automatic Recovery Backup), 1 fixed internal SATA HDDs (6TB max), max. resolution of 8MP recording/display, QR code connect</t>
  </si>
  <si>
    <t>QRN-410S-1TB</t>
  </si>
  <si>
    <t>4K NVR, 1TB, supports: 4 channels with 4 PoE ports, H.265/H.264/MJPEG, ARB (Automatic Recovery Backup), 1 fixed internal SATA HDDs (6TB max), max. resolution of 8MP recording/display, QR code connect</t>
  </si>
  <si>
    <t>QRN-410S-2TB</t>
  </si>
  <si>
    <t>4K NVR, 2TB, supports: 4 channels with 4 PoE ports, H.265/H.264/MJPEG, ARB (Automatic Recovery Backup), 1 fixed internal SATA HDDs (6TB max), max. resolution of 8MP recording/display, QR code connect</t>
  </si>
  <si>
    <t>QRN-410S-4TB</t>
  </si>
  <si>
    <t>4K NVR, 4TB, supports: 4 channels with 4 PoE ports, H.265/H.264/MJPEG, ARB (Automatic Recovery Backup), 1 fixed internal SATA HDDs (6TB max), max. resolution of 8MP recording/display, QR code connect</t>
  </si>
  <si>
    <t>QRN-410S-6TB</t>
  </si>
  <si>
    <t>4K NVR, 6TB, supports: 4 channels with 4 PoE ports, H.265/H.264/MJPEG, ARB (Automatic Recovery Backup), 1 fixed internal SATA HDDs (6TB max), max. resolution of 8MP recording/display, QR code connect</t>
  </si>
  <si>
    <t>QRN-410</t>
  </si>
  <si>
    <t>4K NVR, no HDD, supports: 4 channels, H.265/H.264/MJPEG, ARB (Automatic Recovery Backup), 1 fixed internal SATA HDDs (6TB max), WiseStream technology, max. resolution of 8MP recording/display and fisheye dewarping on web and CMS.</t>
  </si>
  <si>
    <r>
      <t xml:space="preserve">8801089092366
</t>
    </r>
    <r>
      <rPr>
        <sz val="12"/>
        <color rgb="FFFF0000"/>
        <rFont val="Arial"/>
        <family val="2"/>
      </rPr>
      <t>849688009284</t>
    </r>
    <r>
      <rPr>
        <sz val="12"/>
        <color indexed="8"/>
        <rFont val="Arial"/>
        <family val="2"/>
      </rPr>
      <t xml:space="preserve">
</t>
    </r>
    <r>
      <rPr>
        <sz val="12"/>
        <color rgb="FFFF0000"/>
        <rFont val="Arial"/>
        <family val="2"/>
      </rPr>
      <t>8801089101730</t>
    </r>
  </si>
  <si>
    <t>QRN-410-1TB</t>
  </si>
  <si>
    <t>4K NVR, 1TB RAW, supports: 4 channels, H.265/H.264/MJPEG, ARB (Automatic Recovery Backup), 1 fixed internal SATA HDDs (6TB max), WiseStream technology, max. resolution of 8MP recording/display and fisheye dewarping on web and CMS.</t>
  </si>
  <si>
    <t>QRN-410-2TB</t>
  </si>
  <si>
    <t>4K NVR, 2TB RAW, supports: 4 channels, H.265/H.264/MJPEG, ARB (Automatic Recovery Backup), 1 fixed internal SATA HDDs (6TB max), WiseStream technology, max. resolution of 8MP recording/display and fisheye dewarping on web and CMS.</t>
  </si>
  <si>
    <t>QRN-410-4TB</t>
  </si>
  <si>
    <t>4K NVR, 4TB RAW, supports: 4 channels, H.265/H.264/MJPEG, ARB (Automatic Recovery Backup), 1 fixed internal SATA HDDs (6TB max), WiseStream technology, max. resolution of 8MP recording/display and fisheye dewarping on web and CMS.</t>
  </si>
  <si>
    <t>QRN-410-6TB</t>
  </si>
  <si>
    <t>4K NVR, 6TB RAW, supports: 4 channels, H.265/H.264/MJPEG, ARB (Automatic Recovery Backup), 1 fixed internal SATA HDDs (6TB max), WiseStream technology, max. resolution of 8MP recording/display and fisheye dewarping on web and CMS.</t>
  </si>
  <si>
    <t>TRM-1610S</t>
  </si>
  <si>
    <t>Mobile NVR (RJ45)</t>
  </si>
  <si>
    <t>Mobile NVR, no HDD,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</si>
  <si>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TRM-1610S-1TB</t>
  </si>
  <si>
    <t>Mobile NVR, 1TB HDD (2x 500GB),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</si>
  <si>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TRM-1610S-2TB</t>
  </si>
  <si>
    <t>Mobile NVR, 2TB HDD (2x 1TB),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</si>
  <si>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TRM-1610M</t>
  </si>
  <si>
    <t>Mobile NVR (M12)</t>
  </si>
  <si>
    <t>Mobile NVR, no HDD,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</si>
  <si>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TRM-1610M-1TB</t>
  </si>
  <si>
    <t>Mobile NVR, 1TB HDD (2x 500GB),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</si>
  <si>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TRM-1610M-2TB</t>
  </si>
  <si>
    <t>Mobile NVR, 2TB HDD (2x 1TB),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</si>
  <si>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SRN-873S-1TB</t>
  </si>
  <si>
    <t>NVR, 1TB 8CH PoE+ Built-in (IEEE 802.3at, Total 100W on 8 camera Ports, PoE/+ Auto-Sensing and Power Distribution), Up to 4K recording, 64Mbps recording throughput &amp; 32Mbps Playback throughput, HDMI/VGA Out, Audio Out, Alarm I/O, 2 HDD bays</t>
  </si>
  <si>
    <t>SRN-873S-2TB</t>
  </si>
  <si>
    <t>NVR, 2TB 8CH PoE+ Built-in (IEEE 802.3at, Total 100W on 8 camera Ports, PoE/+ Auto-Sensing and Power Distribution), Up to 4K recording, 64Mbps recording throughput &amp; 32Mbps Playback throughput, HDMI/VGA Out, Audio Out, Alarm I/O, 2 HDD bays</t>
  </si>
  <si>
    <t>SRN-873S-3TB</t>
  </si>
  <si>
    <t>NVR, 3TB 8CH PoE+ Built-in (IEEE 802.3at, Total 100W on 8 camera Ports, PoE/+ Auto-Sensing and Power Distribution), Up to 4K recording, 64Mbps recording throughput &amp; 32Mbps Playback throughput, HDMI/VGA Out, Audio Out, Alarm I/O, 2 HDD bays</t>
  </si>
  <si>
    <t>SRN-873S-4TB</t>
  </si>
  <si>
    <t>NVR, 4TB 8CH PoE+ Built-in (IEEE 802.3at, Total 100W on 8 camera Ports, PoE/+ Auto-Sensing and Power Distribution), Up to 4K recording, 64Mbps recording throughput &amp; 32Mbps Playback throughput, HDMI/VGA Out, Audio Out, Alarm I/O, 2 HDD bays</t>
  </si>
  <si>
    <t>SRN-873S-6TB</t>
  </si>
  <si>
    <t>NVR, 6TB 8CH PoE+ Built-in (IEEE 802.3at, Total 100W on 8 camera Ports, PoE/+ Auto-Sensing and Power Distribution), Up to 4K recording, 64Mbps recording throughput &amp; 32Mbps Playback throughput, HDMI/VGA Out, Audio Out, Alarm I/O, 2 HDD bays</t>
  </si>
  <si>
    <t>SRN-873S-8TB</t>
  </si>
  <si>
    <t>NVR, 8TB 8CH PoE+ Built-in (IEEE 802.3at, Total 100W on 8 camera Ports, PoE/+ Auto-Sensing and Power Distribution), Up to 4K recording, 64Mbps recording throughput &amp; 32Mbps Playback throughput, HDMI/VGA Out, Audio Out, Alarm I/O, 2 HDD bays</t>
  </si>
  <si>
    <t>SRN-873S-12TB</t>
  </si>
  <si>
    <t>NVR, 12TB 8CH PoE+ Built-in (IEEE 802.3at, Total 100W on 8 camera Ports, PoE/+ Auto-Sensing and Power Distribution), Up to 4K recording, 64Mbps recording throughput &amp; 32Mbps Playback throughput, HDMI/VGA Out, Audio Out, Alarm I/O, 2 HDD bays</t>
  </si>
  <si>
    <t>HDD Tray Kit</t>
  </si>
  <si>
    <t>QTY of 2 x HDD tray kit for the TRM-1610</t>
  </si>
  <si>
    <t>Encoders and Decoders</t>
  </si>
  <si>
    <t>Network - Encoder</t>
  </si>
  <si>
    <t>SPE-1610</t>
  </si>
  <si>
    <t>16 Channel Encoder</t>
  </si>
  <si>
    <t>Encoder, 16CH H.264/MJPEG, 30fps @ 2MP or lower and 15 fps @ 4MP, AHD/CVI/TVI/CVBS compatible, RS-485/422 Interface, Pelco C when using CVBS or ACP up-coax protocol @ AHD,  ONVIF protocol support, HDMI output, I/O 16/4, Audio in/out 4/1, 12VDC</t>
  </si>
  <si>
    <t>SPE-410</t>
  </si>
  <si>
    <t>4 Channel Encoder</t>
  </si>
  <si>
    <t>Encoder, 4CH H.264/MJPEG, 30fps @ 2MP or lower and 15 fps @ 4MP, AHD/CVI/TVI/CVBS compatible, RS-485/422 Interface, Pelco C when using CVBS or ACP up-coax protocol @ AHD,  ONVIF protocol support, HDMI output, I/O 4/2, Audio in/out 4/1, 12VDC/ PoE</t>
  </si>
  <si>
    <t>SPE-400</t>
  </si>
  <si>
    <t>4Ch Encoder</t>
  </si>
  <si>
    <t>Encoder, 4CH H.264, 30fps@D1, SD Memory Card Slot, 4CH BNC Input, RS-485/422 Interface, ONVIF protocol support, 12VDC</t>
  </si>
  <si>
    <t>SPE-101</t>
  </si>
  <si>
    <t>1CH Encoder</t>
  </si>
  <si>
    <t xml:space="preserve">Encoder, 1CH, H.264, MPEG-4, MJPEG multiple codec, Multiple streaming simultaneously, Max. 30(25)fps at 4CIF resolution, 10/100BASE-T, ONVIF protocol support, PoE </t>
  </si>
  <si>
    <t>SPE-100</t>
  </si>
  <si>
    <t xml:space="preserve">Encoder, 1CH H.264, 30fps@D1, SD Memory Card Slot, 1CH BNC Input/Output, RS-485/422 Interface, Bidirectional Audio, ONVIF protocol support, PoE </t>
  </si>
  <si>
    <t>Decoder - Network</t>
  </si>
  <si>
    <t>SPD-150</t>
  </si>
  <si>
    <t>49 Channel Decoder</t>
  </si>
  <si>
    <t xml:space="preserve">Decoder, 49CH on 3 different monitors: HDMI 32 channel max, VGA 16 channel max, BNC 1 channel, H.265, H.264, MJPEG, Onvif support, decode up to 12MP, configurable through the attached monitor only no web based configuration, PoE or 12VDC </t>
  </si>
  <si>
    <t>Switch</t>
  </si>
  <si>
    <t>SPN-10080P</t>
  </si>
  <si>
    <t>Mobile 8 ch switch (RJ45)</t>
  </si>
  <si>
    <t>Mobile PoE switch 8 ports (RJ-45) + 2 uplink ports (RJ-45), PoE budget 64W, fan less design, 9-36VDC, -40°F ~ +167°F</t>
  </si>
  <si>
    <t>SPN-10080PM</t>
  </si>
  <si>
    <t>Mobile 8 ch switch (M12)</t>
  </si>
  <si>
    <t>Mobile PoE switch 8 ports (M12 D-Code) + 2 uplink ports (M12 A-Code), PoE budget 64W, fan less design, 9-36VDC, -40°F ~ +167°F</t>
  </si>
  <si>
    <t>SWT-P-162-480B</t>
  </si>
  <si>
    <t>PoE+ Switch</t>
  </si>
  <si>
    <t>(16) 10/100 PoE+ (30 Watt/port) Ports unmanaged switch, and (2) 10/100/1000 Combo RJ45/SFP Base-TX uplink ports, total power 480watt</t>
  </si>
  <si>
    <t>044701000310</t>
  </si>
  <si>
    <t>SWT-P-81-240</t>
  </si>
  <si>
    <t>(8) 100/1000 PoE+(30 Watt) Ports unmanaged switch, and (1) 100/1000 uplink port, total power 250watt</t>
  </si>
  <si>
    <t>SWT-P-162-240</t>
  </si>
  <si>
    <t>PoE Switch</t>
  </si>
  <si>
    <t>(16) 10/100 PoE (15 Watt) Ports unmanaged switch, and (2) 10/100/1000 uplink port (RJ45 or SFP), total power 250watt</t>
  </si>
  <si>
    <t>SWT-P-242-360</t>
  </si>
  <si>
    <t>(24) 10/100 PoE (15 Watt) Ports unmanaged switch, and (2) 10/100/1000 uplink port (RJ45 or SFP), total power 360watt</t>
  </si>
  <si>
    <t>Analog High Definition Cameras</t>
  </si>
  <si>
    <t>Camera - Analog HD</t>
  </si>
  <si>
    <t>HCB-7000</t>
  </si>
  <si>
    <t>4MP Wisenet HD+ Box Camera</t>
  </si>
  <si>
    <t>4MP Wisenet HD+ Bullet Camera</t>
  </si>
  <si>
    <t>8801089104885</t>
  </si>
  <si>
    <t>8801089104908</t>
  </si>
  <si>
    <t>4MP Wisenet HD+ Outdoor Dome Camera</t>
  </si>
  <si>
    <t>8801089104977</t>
  </si>
  <si>
    <t>8801089104939</t>
  </si>
  <si>
    <t>8801089104960</t>
  </si>
  <si>
    <t>4MP Wisenet HD+ Indoor Dome Camera</t>
  </si>
  <si>
    <t>8801089104878</t>
  </si>
  <si>
    <t>HCD-7010R</t>
  </si>
  <si>
    <t>HCD-7020R</t>
  </si>
  <si>
    <t>HCD-7030R</t>
  </si>
  <si>
    <t>8801089104854</t>
  </si>
  <si>
    <t>HCZ-6320</t>
  </si>
  <si>
    <t>2MP Wisenet HD+ Zoom Box</t>
  </si>
  <si>
    <t>Wisenet HD+ 2M zoom box, AHD or CVBS formats are available, true WDR (120dB), 32X optical zoom, RS485 /Coaxial Control, true D/N, 24VAC/12VDC</t>
  </si>
  <si>
    <t>8801089102515</t>
  </si>
  <si>
    <t>Camera - HD Analog</t>
  </si>
  <si>
    <t>HCB-6000</t>
  </si>
  <si>
    <t>2MP Analog HD Box</t>
  </si>
  <si>
    <t>Wisenet HD+ 2MP, Full HD(1080p) 30fps box camera, AHD/TVI/CVI/CVBS, 120 dB true WDR, RS485 /Coaxial Control, true D/N, 24VAC/12VDC (Require 2MP or higher CS Mount Lens)</t>
  </si>
  <si>
    <r>
      <t xml:space="preserve">8801089091789
</t>
    </r>
    <r>
      <rPr>
        <sz val="12"/>
        <color rgb="FFFF0000"/>
        <rFont val="Arial"/>
        <family val="2"/>
      </rPr>
      <t>8801089104816</t>
    </r>
  </si>
  <si>
    <t>HCB-6001</t>
  </si>
  <si>
    <t>Wisenet HD+ 2MP, Full HD(1080p) 30fps box camera, AHD/TVI/CVI/CVBS, 120 dB true WDR, RS485 /Coaxial Control, simple focus, true D/N, 24VAC/12VDC (Require 2MP or higher CS Mount Lens)</t>
  </si>
  <si>
    <r>
      <t xml:space="preserve">8801089094148
</t>
    </r>
    <r>
      <rPr>
        <sz val="12"/>
        <color rgb="FFFF0000"/>
        <rFont val="Arial"/>
        <family val="2"/>
      </rPr>
      <t>8801089100641</t>
    </r>
  </si>
  <si>
    <t>2MP Analog HD IR Indoor Dome</t>
  </si>
  <si>
    <t>Wisenet HD+ 2MP, Full HD(1080p) 30fps IR indoor dome camera, AHD/TVI/CVI/CVBS, manual Vari-focal Lens (3.1X) (3.2-10mm), 120 dB true WDR, true D/N, 24VAC/12VDC, IR distance 65 feet</t>
  </si>
  <si>
    <r>
      <t xml:space="preserve">8801089091116
</t>
    </r>
    <r>
      <rPr>
        <sz val="12"/>
        <color rgb="FFFF0000"/>
        <rFont val="Arial"/>
        <family val="2"/>
      </rPr>
      <t>8801089104793</t>
    </r>
  </si>
  <si>
    <t>Wisenet HD+ 2MP, Full HD(1080p) 30fps IR indoor dome camera, AHD/TVI/CVI/CVBS, motorized vari-focal lens (3.1X) (3.2-10mm), 120 dB true WDR, true D/N, 24VAC/12VDC, IR distance 65 feet</t>
  </si>
  <si>
    <r>
      <t xml:space="preserve">8801089094261
</t>
    </r>
    <r>
      <rPr>
        <sz val="12"/>
        <color rgb="FFFF0000"/>
        <rFont val="Arial"/>
        <family val="2"/>
      </rPr>
      <t>8801089104120</t>
    </r>
  </si>
  <si>
    <t>2MP Analog HD IR Outdoor Dome</t>
  </si>
  <si>
    <t>Wisenet HD+ 2MP, Full HD(1080p) 30fps IR outdoor dome camera, AHD/TVI/CVI/CVBS, manual Vari-focal Lens (3.1X) (3.2-10mm), 120 dB true WDR, true D/N, 24VAC/12VDC, IR distance 98 feet, IP66/IK10</t>
  </si>
  <si>
    <r>
      <t xml:space="preserve">8801089091475
</t>
    </r>
    <r>
      <rPr>
        <sz val="12"/>
        <color rgb="FFFF0000"/>
        <rFont val="Arial"/>
        <family val="2"/>
      </rPr>
      <t>8801089104915</t>
    </r>
  </si>
  <si>
    <t>Wisenet HD+ 2MP, Full HD(1080p) 30fps IR outdoor dome camera, AHD/TVI/CVI/CVBS, motorized vari-focal lens (3.1X) (3.2-10mm), 120 dB true WDR, true D/N, 24VAC/12VDC, IR distance 98 feet, IP66/IK10</t>
  </si>
  <si>
    <r>
      <t xml:space="preserve">8801089094339
</t>
    </r>
    <r>
      <rPr>
        <sz val="12"/>
        <color rgb="FFFF0000"/>
        <rFont val="Arial"/>
        <family val="2"/>
      </rPr>
      <t>8801089104946</t>
    </r>
  </si>
  <si>
    <t>2MP Analog HD IR Bullet</t>
  </si>
  <si>
    <t>Wisenet HD+ 2MP, Full HD(1080p) 30fps IR outdoor bullet camera, AHD/TVI/CVI/CVBS, manual Vari-focal Lens (3.1X) (3.2-10mm), 120 dB true WDR, true D/N, 24VAC/12VDC, IR distance 98 feet, IP66/IK10</t>
  </si>
  <si>
    <r>
      <t xml:space="preserve">8801089091802
</t>
    </r>
    <r>
      <rPr>
        <sz val="12"/>
        <color rgb="FFFF0000"/>
        <rFont val="Arial"/>
        <family val="2"/>
      </rPr>
      <t>8801089104847</t>
    </r>
  </si>
  <si>
    <t>Wisenet HD+ 2MP, Full HD(1080p) 30fps IR outdoor bullet camera, AHD/TVI/CVI/CVBS, motorized vari-focal lens (3.1X) (3.2-10mm), 120 dB true WDR, true D/N, 24VAC/12VDC, IR distance 98 feet, IP66/IK10</t>
  </si>
  <si>
    <r>
      <t xml:space="preserve">8801089096708
</t>
    </r>
    <r>
      <rPr>
        <sz val="12"/>
        <color rgb="FFFF0000"/>
        <rFont val="Arial"/>
        <family val="2"/>
      </rPr>
      <t>8801089104861</t>
    </r>
  </si>
  <si>
    <r>
      <t xml:space="preserve">Camera - HD Analog </t>
    </r>
    <r>
      <rPr>
        <b/>
        <sz val="24"/>
        <color indexed="8"/>
        <rFont val="Arial"/>
        <family val="2"/>
      </rPr>
      <t/>
    </r>
  </si>
  <si>
    <t>HCM-9020VQ</t>
  </si>
  <si>
    <t>2MPX4 AHD Multi-sensor camera</t>
  </si>
  <si>
    <t>Wisenet HD+ Multi-Sensor camera, 4 X 2MP @ 30 fps on each sensor, true WDR (100dB), 2 Lenses @ 4mm (80°) and 2 lenses @ 6mm (52°), HLC, Flexibility on lens positioning by using magnetic mounting, can transmit for up to 1640 feet of coax cable (Need 4 coaxial cables and 4 ports on the DVR),12VDC/24VAC, IP66, IK10</t>
  </si>
  <si>
    <t>AHD PTZ</t>
  </si>
  <si>
    <t>Wisenet HD+ 2MP, Full HD(1080p) 30fps PTZ camera, Optical zoom lens 32X (4.44~142.6mm), true WDR 120dB, RS485/Up coax (ACP protocol only) PTZ control, true D/N, 24VAC.</t>
  </si>
  <si>
    <r>
      <t xml:space="preserve">8801089096258
</t>
    </r>
    <r>
      <rPr>
        <sz val="12"/>
        <color rgb="FFFF0000"/>
        <rFont val="Arial"/>
        <family val="2"/>
      </rPr>
      <t>8801089101143</t>
    </r>
  </si>
  <si>
    <t>HCP-6320HA</t>
  </si>
  <si>
    <t>Wisenet HD+ 2MP, Full HD(1080p) 30fps PTZ camera, Optical zoom lens 32X (4.44~142.6mm), RS485/Up coax (ACP protocol only) PTZ control, true WDR 120dB, true D/N, 24VAC, IP66 IK10.</t>
  </si>
  <si>
    <r>
      <t xml:space="preserve">8801089096340
</t>
    </r>
    <r>
      <rPr>
        <sz val="12"/>
        <color rgb="FFFF0000"/>
        <rFont val="Arial"/>
        <family val="2"/>
      </rPr>
      <t>8801089101129</t>
    </r>
  </si>
  <si>
    <t>Camera - HD Analog</t>
    <phoneticPr fontId="0" type="noConversion"/>
  </si>
  <si>
    <t>AHD IR Bullet</t>
  </si>
  <si>
    <t>Wisenet HD+ 2MP, Full HD(1080p) 30fps IR bullet camera, 1/2.9" 2M CMOS, vari-focal Lens (4.3X) (2.8-12mm), 60dB DWDR, Coaxial Control, true D/N, 24VAC/12VDC, IR distance 98.43 feet, IP66 IK10</t>
  </si>
  <si>
    <t xml:space="preserve">AHD IR Vandal Dome </t>
  </si>
  <si>
    <t>Wisenet HD+ 2MP, Full HD(1080p) 30fps IR vandal dome camera, 1/2.9" 2M CMOS, Vari-focal Lens (4.3X) (2.8-12mm), 60dB DWDR, true D/N, 24VAC/12VDC, IR distance 98.43 feet, IP66 IK10</t>
  </si>
  <si>
    <r>
      <t xml:space="preserve">6950207347771
8801089084354
</t>
    </r>
    <r>
      <rPr>
        <sz val="12"/>
        <color rgb="FFFF0000"/>
        <rFont val="Arial"/>
        <family val="2"/>
      </rPr>
      <t>8801089102423</t>
    </r>
  </si>
  <si>
    <t>SCD-6083R</t>
  </si>
  <si>
    <t>AHD IR Dome</t>
  </si>
  <si>
    <t>Wisenet HD+ 2MP, Full HD(1080p) 30fps IR dome camera, 1/2.9" 2M CMOS, vari-focal Lens (4.3X) (2.8-12mm), 60dB DWDR, Coaxial Control, true D/N, 24VAC/12VDC, IR distance 65.62 feet</t>
  </si>
  <si>
    <r>
      <t xml:space="preserve">6950207347993
8801089082565
</t>
    </r>
    <r>
      <rPr>
        <sz val="12"/>
        <color rgb="FFFF0000"/>
        <rFont val="Arial"/>
        <family val="2"/>
      </rPr>
      <t>8801089101204</t>
    </r>
  </si>
  <si>
    <t>SCB-6003</t>
  </si>
  <si>
    <t xml:space="preserve">AHD Box </t>
  </si>
  <si>
    <t>Wisenet HD+ 2MP, Full HD(1080p) 30fps, 1/2.9" 2M CMOS, 60dB DWDR, RS485 /Coaxial Control, true D/N, 24VAC/12VDC 
(Require 2MP or higher CS Mount Lens)</t>
  </si>
  <si>
    <r>
      <t xml:space="preserve">6950207347573
8801089082367
</t>
    </r>
    <r>
      <rPr>
        <sz val="12"/>
        <color rgb="FFFF0000"/>
        <rFont val="Arial"/>
        <family val="2"/>
      </rPr>
      <t>8801089101198</t>
    </r>
  </si>
  <si>
    <t>SCO-6023R</t>
  </si>
  <si>
    <t>Wisenet HD+ 2MP, Full HD(1080p) 30fps IR bullet camera, 1/2.9" 2M CMOS, 4mm Fixed Focal lens, 60dB DWDR, Coaxial Control, true D/N, 12VDC Only, IR distance 65.62 feet, IP66 IK10</t>
  </si>
  <si>
    <r>
      <t xml:space="preserve">6950207349645
8801089084057
</t>
    </r>
    <r>
      <rPr>
        <sz val="12"/>
        <color rgb="FFFF0000"/>
        <rFont val="Arial"/>
        <family val="2"/>
      </rPr>
      <t>8801089102416</t>
    </r>
  </si>
  <si>
    <t>Wisenet HD+ 2MP, Full HD(1080p) 30fps IR vandal dome camera, 1/2.9" 2M CMOS, 4mm Fixed Focal lens, 60dB DWDR, Coaxial Control, true D/N, 12VDC Only, IR distance 65.62 feet, IP66 IK10</t>
  </si>
  <si>
    <r>
      <t xml:space="preserve">6950207349782
8801089084255
</t>
    </r>
    <r>
      <rPr>
        <sz val="12"/>
        <color rgb="FFFF0000"/>
        <rFont val="Arial"/>
        <family val="2"/>
      </rPr>
      <t>8801089101303</t>
    </r>
  </si>
  <si>
    <t>SCD-6023R</t>
  </si>
  <si>
    <t>Wisenet HD+ 2MP, Full HD(1080p) 30fps IR dome camera, 1/2.9" 2M CMOS, 4mm Fixed Focal lens, 60dB DWDR, Coaxial Control, true D/N, 12VDC Only, IR distance 65.62 feet</t>
  </si>
  <si>
    <r>
      <t xml:space="preserve">6950207349553
8801089082459
</t>
    </r>
    <r>
      <rPr>
        <sz val="12"/>
        <color rgb="FFFF0000"/>
        <rFont val="Arial"/>
        <family val="2"/>
      </rPr>
      <t>8801089101235</t>
    </r>
  </si>
  <si>
    <t xml:space="preserve">Camera - HD Analog </t>
  </si>
  <si>
    <t>SCD-6013</t>
  </si>
  <si>
    <t>AHD Dome</t>
  </si>
  <si>
    <t>Wisenet HD+ 2MP, Full HD(1080p) 30fps dome camera, 1/2.9" 2M CMOS, 2.8mm Fixed Focal lens, 60dB DWDR, Coaxial Control, true D/N, 12VDC Only</t>
  </si>
  <si>
    <r>
      <t xml:space="preserve">8801089098016
</t>
    </r>
    <r>
      <rPr>
        <sz val="12"/>
        <color rgb="FFFF0000"/>
        <rFont val="Arial"/>
        <family val="2"/>
      </rPr>
      <t>8801089101136</t>
    </r>
  </si>
  <si>
    <r>
      <t xml:space="preserve">Camera - Analog </t>
    </r>
    <r>
      <rPr>
        <b/>
        <sz val="24"/>
        <color indexed="8"/>
        <rFont val="Arial"/>
        <family val="2"/>
      </rPr>
      <t/>
    </r>
  </si>
  <si>
    <t>1280H Analog IR Vandal Dome</t>
  </si>
  <si>
    <t>Analog IR vandal dome camera, 1/3" 1.3MP CMOS, 1000TVL, Vari-focal Lens (3 -10mm), true D/N, 120dB WDR, Analytics, 24VAC/12VDC, IP66, IK10</t>
  </si>
  <si>
    <t>1280H Analog Vandal Dome</t>
  </si>
  <si>
    <t>Analog vandal dome camera, 1/3" 1.3MP CMOS, 1000TVL, Vari-focal Lens (2.8-10.5mm), true D/N, 120dB WDR, Analytics, 24VAC/12VDC, IP66, IK10</t>
  </si>
  <si>
    <t>Analog vandal dome camera, 1/3" 1.3MP CMOS, 1000TVL, Vari-focal Lens (3-10mm), true D/N, 24VAC/12VDC, IP66, IK10</t>
  </si>
  <si>
    <t>1280H Analog IR Dome</t>
  </si>
  <si>
    <t>Analog IR dome camera, 1/3" 1.3MP CMOS, 1000TVL, Vari-focal Lens (3-10mm), true D/N, 120dB WDR, Analytics, 24VAC/12VDC</t>
  </si>
  <si>
    <t>1280H Analog Dome</t>
  </si>
  <si>
    <t>Analog dome camera, 1/3" 1.3MP CMOS, 1000TVL, Vari-focal Lens (2.8-10.5mm), true D/N, 120dB WDR, Analytics, 24VAC/12VDC</t>
  </si>
  <si>
    <t>Analog dome camera, 1/3" 1.3MP CMOS, 1000TVL, Vari-focal Lens (2.8-10.5mm), true D/N, 120dB WDR, Analytics, 24VAC/12VDC, Black Housing Version of SCD-5083</t>
  </si>
  <si>
    <t>Analog dome camera, 1/3" 1.3MP CMOS, 1000TVL, Vari-focal Lens (3-10mm), true D/N, 24VAC/12VDC</t>
  </si>
  <si>
    <t>Analog dome camera, 1/3" 1.3MP CMOS, 1000TVL, Vari-focal Lens (3-10mm), Electronic D/N, 24VAC/12VDC</t>
  </si>
  <si>
    <t>SCO-5083R</t>
  </si>
  <si>
    <t>1280H Analog IR Bullet</t>
  </si>
  <si>
    <t>Analog IR Bullet camera, 1/3" 1.3MP CMOS, 1000TVL, Vari-focal Lens (3 -10mm), true D/N, 120dB WDR, Analytics, 24VAC/12VDC, IP66, IK10</t>
  </si>
  <si>
    <t>Camera - Analog</t>
  </si>
  <si>
    <t>SCB-5003</t>
  </si>
  <si>
    <t>1280H Analog Box</t>
  </si>
  <si>
    <t>Analog Box camera, 1/3" 1.3MP CMOS, 1000TVL, true D/N, 120dB WDR, Analytics, 24VAC/12VDC, RS-485 Control</t>
  </si>
  <si>
    <t>High Definition DVRs</t>
  </si>
  <si>
    <t>Recording - Analog</t>
  </si>
  <si>
    <t>HRD-1642</t>
  </si>
  <si>
    <t>16CH AHD, TVI, CVI, CVBS Recorder</t>
  </si>
  <si>
    <t>AHD, TVI, CVI, CVBS DVR 16CH, 4MP AHD 240 fps  / 1080p 480 fps recording, 64Mbps throughput, 8 internal HDD, 2 e-SATA, 16CH audio input/ 1CH audio output, coaxial control, HDMI/VGA video output, 1 X spot monitor output, TVI and CVI max 2MP, iOS &amp; Android, no HDD</t>
  </si>
  <si>
    <t>849688009925</t>
  </si>
  <si>
    <t>HRD-1642-2TB</t>
  </si>
  <si>
    <t>2TB RAW, AHD, TVI, CVI, CVBS DVR 16CH, 4MP AHD 240 fps  / 1080p 480 fps recording, 64Mbps throughput, 8 internal HDD, 2 e-SATA, 16CH audio input/ 1CH audio output, coaxial control, HDMI/VGA video output, 1 X spot monitor output, TVI and CVI max 2MP, iOS &amp; Android</t>
  </si>
  <si>
    <t>849688009673</t>
  </si>
  <si>
    <t>HRD-1642-4TB</t>
  </si>
  <si>
    <t>4TB RAW, AHD, TVI, CVI, CVBS DVR 16CH, 4MP AHD 240 fps  / 1080p 480 fps recording, 64Mbps throughput, 8 internal HDD, 2 e-SATA, 16CH audio input/ 1CH audio output, coaxial control, HDMI/VGA video output, 1 X spot monitor output, TVI and CVI max 2MP, iOS &amp; Android</t>
  </si>
  <si>
    <t>HRD-1642-8TB</t>
  </si>
  <si>
    <t>8TB RAW, AHD, TVI, CVI, CVBS DVR 16CH, 4MP AHD 240 fps  / 1080p 480 fps recording, 64Mbps throughput, 8 internal HDD, 2 e-SATA, 16CH audio input/ 1CH audio output, coaxial control, HDMI/VGA video output, 1 X spot monitor output, TVI and CVI max 2MP, iOS &amp; Android</t>
  </si>
  <si>
    <t>HRD-1642-12TB</t>
  </si>
  <si>
    <t>12TB RAW, AHD, TVI, CVI, CVBS DVR 16CH, 4MP AHD 240 fps  / 1080p 480 fps recording, 64Mbps throughput, 8 internal HDD, 2 e-SATA, 16CH audio input/ 1CH audio output, coaxial control, HDMI/VGA video output, 1 X spot monitor output, TVI and CVI max 2MP, iOS &amp; Android</t>
  </si>
  <si>
    <t>849688009703</t>
  </si>
  <si>
    <t>HRD-1642-16TB</t>
  </si>
  <si>
    <t>16TB RAW, AHD, TVI, CVI, CVBS DVR 16CH, 4MP AHD 240 fps  / 1080p 480 fps recording, 64Mbps throughput, 8 internal HDD, 2 e-SATA, 16CH audio input/ 1CH audio output, coaxial control, HDMI/VGA video output, 1 X spot monitor output, TVI and CVI max 2MP, iOS &amp; Android</t>
  </si>
  <si>
    <t>849688009710</t>
  </si>
  <si>
    <t>HRD-1642-20TB</t>
  </si>
  <si>
    <t>20TB RAW, AHD, TVI, CVI, CVBS DVR 16CH, 4MP AHD 240 fps  / 1080p 480 fps recording, 64Mbps throughput, 8 internal HDD, 2 e-SATA, 16CH audio input/ 1CH audio output, coaxial control, HDMI/VGA video output, 1 X spot monitor output, TVI and CVI max 2MP, iOS &amp; Android</t>
  </si>
  <si>
    <t>HRD-1642-24TB</t>
  </si>
  <si>
    <t>24TB RAW, AHD, TVI, CVI, CVBS DVR 16CH, 4MP AHD 240 fps  / 1080p 480 fps recording, 64Mbps throughput, 8 internal HDD, 2 e-SATA, 16CH audio input/ 1CH audio output, coaxial control, HDMI/VGA video output, 1 X spot monitor output, TVI and CVI max 2MP, iOS &amp; Android</t>
  </si>
  <si>
    <t>849688009734</t>
  </si>
  <si>
    <t>HRD-1642-30TB</t>
  </si>
  <si>
    <t>Wisenet HD+ DVR, 30TB, AHD, TVI, CVI, CVBS DVR 16CH, 4MP AHD 240 fps / 1080p 480 fps recording, 64Mbps throughput, 8 internal HDD, 2 e-SATA, 16CH audio input/ 1CH audio output, coaxial control, HDMI/VGA video output, 1 X spot monitor output, TVI and CVI max 2MP, iOS &amp; Android</t>
  </si>
  <si>
    <t>849688009741</t>
  </si>
  <si>
    <t>HRD-1642-36TB</t>
  </si>
  <si>
    <t>Wisenet HD+ DVR, 36TB, AHD, TVI, CVI, CVBS DVR 16CH, 4MP AHD 240 fps / 1080p 480 fps recording, 64Mbps throughput, 8 internal HDD, 2 e-SATA, 16CH audio input/ 1CH audio output, coaxial control, HDMI/VGA video output, 1 X spot monitor output, TVI and CVI max 2MP, iOS &amp; Android</t>
  </si>
  <si>
    <t>849688009758</t>
  </si>
  <si>
    <t>HRD-1642-48TB</t>
  </si>
  <si>
    <t>Wisenet HD+ DVR, 48TB, AHD, TVI, CVI, CVBS DVR 16CH, 4MP AHD 240 fps / 1080p 480 fps recording, 64Mbps throughput, 8 internal HDD, 2 e-SATA, 16CH audio input/ 1CH audio output, coaxial control, HDMI/VGA video output, 1 X spot monitor output, TVI and CVI max 2MP, iOS &amp; Android</t>
  </si>
  <si>
    <t>849688009765</t>
  </si>
  <si>
    <t>HRD-842</t>
  </si>
  <si>
    <t>8CH AHD, TVI, CVI, CVBS Recorder</t>
  </si>
  <si>
    <t>AHD, TVI, CVI, CVBS DVR 8CH, 4MP AHD 120 fps  / 1080p 240 fps recording, 64Mbps throughput, 4 internal HDD, 2 e-SATA, 8CH audio input/ 1CH audio output, coaxial control, HDMI/VGA video output, 1 X spot monitor output, TVI and CVI max 2MP, iOS &amp; Android, no HDD</t>
  </si>
  <si>
    <t>849688009949</t>
  </si>
  <si>
    <t>HRD-842-1TB</t>
  </si>
  <si>
    <t>1TB RAW, AHD, TVI, CVI, CVBS DVR 8CH, 4MP AHD 120 fps  / 1080p 240 fps recording, 64Mbps throughput, 4 internal HDD, 2 e-SATA, 8CH audio input/ 1CH audio output, coaxial control, HDMI/VGA video output, 1 X spot monitor output, TVI and CVI max 2MP, iOS &amp; Android</t>
  </si>
  <si>
    <t>849688009772</t>
  </si>
  <si>
    <t>HRD-842-2TB</t>
  </si>
  <si>
    <t>2TB RAW, AHD, TVI, CVI, CVBS DVR 8CH, 4MP AHD 120 fps  / 1080p 240 fps recording, 64Mbps throughput, 4 internal HDD, 2 e-SATA, 8CH audio input/ 1CH audio output, coaxial control, HDMI/VGA video output, 1 X spot monitor output, TVI and CVI max 2MP, iOS &amp; Android</t>
  </si>
  <si>
    <t>849688009789</t>
  </si>
  <si>
    <t>HRD-842-4TB</t>
  </si>
  <si>
    <t>4TB RAW, AHD, TVI, CVI, CVBS DVR 8CH, 4MP AHD 120 fps  / 1080p 240 fps recording, 64Mbps throughput, 4 internal HDD, 2 e-SATA, 8CH audio input/ 1CH audio output, coaxial control, HDMI/VGA video output, 1 X spot monitor output, TVI and CVI max 2MP, iOS &amp; Android</t>
  </si>
  <si>
    <t>849688009796</t>
  </si>
  <si>
    <t>HRD-842-8TB</t>
  </si>
  <si>
    <t>8TB RAW, AHD, TVI, CVI, CVBS DVR 8CH, 4MP AHD 120 fps  / 1080p 240 fps recording, 64Mbps throughput, 4 internal HDD, 2 e-SATA, 8CH audio input/ 1CH audio output, coaxial control, HDMI/VGA video output, 1 X spot monitor output, TVI and CVI max 2MP, iOS &amp; Android</t>
  </si>
  <si>
    <t>849688009819</t>
  </si>
  <si>
    <t>HRD-842-12TB</t>
  </si>
  <si>
    <t>Wisenet HD+ DVR, 12TB, AHD, TVI, CVI, CVBS DVR 8CH, 4MP AHD 120 fps  / 1080p 240 fps recording, 64Mbps throughput, 4 internal HDD, 2 e-SATA, 8CH audio input/ 1CH audio output, coaxial control, HDMI/VGA video output, 1 X spot monitor output, TVI and CVI max 2MP, iOS &amp; Android</t>
  </si>
  <si>
    <t>849688009826</t>
  </si>
  <si>
    <t>HRD-842-16TB</t>
  </si>
  <si>
    <t>Wisenet HD+ DVR, 16TB, AHD, TVI, CVI, CVBS DVR 8CH, 4MP AHD 120 fps  / 1080p 240 fps recording, 64Mbps throughput, 4 internal HDD, 2 e-SATA, 8CH audio input/ 1CH audio output, coaxial control, HDMI/VGA video output, 1 X spot monitor output, TVI and CVI max 2MP, iOS &amp; Android</t>
  </si>
  <si>
    <t>849688009833</t>
  </si>
  <si>
    <t>HRD-842-20TB</t>
  </si>
  <si>
    <t>Wisenet HD+ DVR, 20TB, AHD, TVI, CVI, CVBS DVR 8CH, 4MP AHD 120 fps  / 1080p 240 fps recording, 64Mbps throughput, 4 internal HDD, 2 e-SATA, 8CH audio input/ 1CH audio output, coaxial control, HDMI/VGA video output, 1 X spot monitor output, TVI and CVI max 2MP, iOS &amp; Android</t>
  </si>
  <si>
    <t>849688009840</t>
  </si>
  <si>
    <t>HRD-842-24TB</t>
  </si>
  <si>
    <t>Wisenet HD+ DVR, 24TB, AHD, TVI, CVI, CVBS DVR 8CH, 4MP AHD 120 fps  / 1080p 240 fps recording, 64Mbps throughput, 4 internal HDD, 2 e-SATA, 8CH audio input/ 1CH audio output, coaxial control, HDMI/VGA video output, 1 X spot monitor output, TVI and CVI max 2MP, iOS &amp; Android</t>
  </si>
  <si>
    <t>849688009857</t>
  </si>
  <si>
    <t>HRD-442</t>
  </si>
  <si>
    <t>4CH AHD, TVI, CVI, CVBS Recorder</t>
  </si>
  <si>
    <t>AHD, TVI, CVI, CVBS DVR 4CH, 4MP AHD 60 fps  / 1080p 120 fps recording, 64Mbps throughput, 2 internal HDD, 4CH audio input/ 1CH audio output, coaxial control, HDMI/VGA video output, 1 X spot monitor output, TVI and CVI max 2MP, iOS &amp; Android, no HDD</t>
  </si>
  <si>
    <t>849688009932</t>
  </si>
  <si>
    <t>HRD-442-1TB</t>
  </si>
  <si>
    <t>1TB RAW, AHD, TVI, CVI, CVBS DVR 4CH, 4MP AHD 60 fps  / 1080p 120 fps recording, 64Mbps throughput, 2 internal HDD, 4CH audio input/ 1CH audio output, coaxial control, HDMI/VGA video output, 1 X spot monitor output, TVI and CVI max 2MP, iOS &amp; Android</t>
  </si>
  <si>
    <t>849688009864</t>
  </si>
  <si>
    <t>HRD-442-2TB</t>
  </si>
  <si>
    <t>2TB RAW, AHD, TVI, CVI, CVBS DVR 4CH, 4MP AHD 60 fps  / 1080p 120 fps recording, 64Mbps throughput, 2 internal HDD, 4CH audio input/ 1CH audio output, coaxial control, HDMI/VGA video output, 1 X spot monitor output, TVI and CVI max 2MP, iOS &amp; Android</t>
  </si>
  <si>
    <t>849688009871</t>
  </si>
  <si>
    <t>HRD-442-4TB</t>
  </si>
  <si>
    <t>4TB RAW, AHD, TVI, CVI, CVBS DVR 4CH, 4MP AHD 60 fps  / 1080p 120 fps recording, 64Mbps throughput, 2 internal HDD, 4CH audio input/ 1CH audio output, coaxial control, HDMI/VGA video output, 1 X spot monitor output, TVI and CVI max 2MP, iOS &amp; Android</t>
  </si>
  <si>
    <t>849688009888</t>
  </si>
  <si>
    <t>HRD-442-8TB</t>
  </si>
  <si>
    <t>8TB RAW, AHD, TVI, CVI, CVBS DVR 4CH, 4MP AHD 60 fps  / 1080p 120 fps recording, 64Mbps throughput, 2 internal HDD, 4CH audio input/ 1CH audio output, coaxial control, HDMI/VGA video output, 1 X spot monitor output, TVI and CVI max 2MP, iOS &amp; Android</t>
  </si>
  <si>
    <t>849688009901</t>
  </si>
  <si>
    <t>HRD-442-12TB</t>
  </si>
  <si>
    <t>Wisenet HD+ DVR, 12TB, AHD, TVI, CVI, CVBS DVR 4CH, 4MP AHD 60 fps  / 1080p 120 fps recording, 64Mbps throughput, 2 internal HDD, 4CH audio input/ 1CH audio output, coaxial control, HDMI/VGA video output, 1 X spot monitor output, TVI and CVI max 2MP, iOS &amp; Android</t>
  </si>
  <si>
    <t>849688009918</t>
  </si>
  <si>
    <t>HRD-1641</t>
  </si>
  <si>
    <t>Wisenet HD+ DVR, no HDD, AHD, TVI, CVI, CVBS DVR 16CH, 4MP AHD 240 fps / 1080p 480 fps recording, 64Mbps throughput, 2 internal HDD, 1 e-SATA, 4CH audio input/ 1CH audio output, coaxial control, HDMI/VGA video output, 1 X spot monitor output, TVI and CVI max 2MP, iOS &amp; Android</t>
  </si>
  <si>
    <t>849688009475</t>
  </si>
  <si>
    <t>HRD-1641-2TB</t>
  </si>
  <si>
    <t>Wisenet HD+ DVR, 2TB ,AHD, TVI, CVI, CVBS DVR 16CH, 4MP AHD 240 fps / 1080p 480 fps recording, 64Mbps throughput, 2 internal HDD, 1 e-SATA, 4CH audio input/ 1CH audio output, coaxial control, HDMI/VGA video output, 1 X spot monitor output, TVI and CVI max 2MP, iOS &amp; Android</t>
  </si>
  <si>
    <t>849688009482</t>
  </si>
  <si>
    <t>HRD-1641-4TB</t>
  </si>
  <si>
    <t>Wisenet HD+ DVR, 4TB ,AHD, TVI, CVI, CVBS DVR 16CH, 4MP AHD 240 fps / 1080p 480 fps recording, 64Mbps throughput, 2 internal HDD, 1 e-SATA, 4CH audio input/ 1CH audio output, coaxial control, HDMI/VGA video output, 1 X spot monitor output, TVI and CVI max 2MP, iOS &amp; Android</t>
  </si>
  <si>
    <t>849688009499</t>
  </si>
  <si>
    <t>HRD-1641-6TB</t>
  </si>
  <si>
    <t>Wisenet HD+ DVR, 6TB ,AHD, TVI, CVI, CVBS DVR 16CH, 4MP AHD 240 fps / 1080p 480 fps recording, 64Mbps throughput, 2 internal HDD, 1 e-SATA, 4CH audio input/ 1CH audio output, coaxial control, HDMI/VGA video output, 1 X spot monitor output, TVI and CVI max 2MP, iOS &amp; Android</t>
  </si>
  <si>
    <t>849688009505</t>
  </si>
  <si>
    <t>HRD-1641-8TB</t>
  </si>
  <si>
    <t>Wisenet HD+ DVR, 8TB ,AHD, TVI, CVI, CVBS DVR 16CH, 4MP AHD 240 fps / 1080p 480 fps recording, 64Mbps throughput, 2 internal HDD, 1 e-SATA, 4CH audio input/ 1CH audio output, coaxial control, HDMI/VGA video output, 1 X spot monitor output, TVI and CVI max 2MP, iOS &amp; Android</t>
  </si>
  <si>
    <t>849688009512</t>
  </si>
  <si>
    <t>HRD-1641-10TB</t>
  </si>
  <si>
    <t>Wisenet HD+ DVR, 10TB ,AHD, TVI, CVI, CVBS DVR 16CH, 4MP AHD 240 fps / 1080p 480 fps recording, 64Mbps throughput, 2 internal HDD, 1 e-SATA, 4CH audio input/ 1CH audio output, coaxial control, HDMI/VGA video output, 1 X spot monitor output, TVI and CVI max 2MP, iOS &amp; Android</t>
  </si>
  <si>
    <t>849688009529</t>
  </si>
  <si>
    <t>HRD-1641-12TB</t>
  </si>
  <si>
    <t>Wisenet HD+ DVR, 12TB ,AHD, TVI, CVI, CVBS DVR 16CH, 4MP AHD 240 fps / 1080p 480 fps recording, 64Mbps throughput, 2 internal HDD, 1 e-SATA, 4CH audio input/ 1CH audio output, coaxial control, HDMI/VGA video output, 1 X spot monitor output, TVI and CVI max 2MP, iOS &amp; Android</t>
  </si>
  <si>
    <t>HRD-841</t>
  </si>
  <si>
    <t>Wisenet HD+ DVR, no HDD, AHD, TVI, CVI, CVBS DVR 8CH, 4MP AHD 120 fps / 1080p 240 fps recording, 64Mbps throughput, 2 internal HDD, 1 e-SATA, 4CH audio input/ 1CH audio output, coaxial control, HDMI/VGA video output, 1 X spot monitor output, TVI and CVI max 2MP, iOS &amp; Android</t>
  </si>
  <si>
    <t>849688009543</t>
  </si>
  <si>
    <t>HRD-841-1TB</t>
  </si>
  <si>
    <t>Wisenet HD+ DVR, 1TB, AHD, TVI, CVI, CVBS DVR 8CH, 4MP AHD 120 fps / 1080p 240 fps recording, 64Mbps throughput, 2 internal HDD, 1 e-SATA, 4CH audio input/ 1CH audio output, coaxial control, HDMI/VGA video output, 1 X spot monitor output, TVI and CVI max 2MP, iOS &amp; Android</t>
  </si>
  <si>
    <t>044701000372</t>
  </si>
  <si>
    <t>HRD-841-2TB</t>
  </si>
  <si>
    <t>Wisenet HD+ DVR, 2TB, AHD, TVI, CVI, CVBS DVR 8CH, 4MP AHD 120 fps / 1080p 240 fps recording, 64Mbps throughput, 2 internal HDD, 1 e-SATA, 4CH audio input/ 1CH audio output, coaxial control, HDMI/VGA video output, 1 X spot monitor output, TVI and CVI max 2MP, iOS &amp; Android</t>
  </si>
  <si>
    <t>849688009550</t>
  </si>
  <si>
    <t>HRD-841-4TB</t>
  </si>
  <si>
    <t>Wisenet HD+ DVR, 4TB, AHD, TVI, CVI, CVBS DVR 8CH, 4MP AHD 120 fps / 1080p 240 fps recording, 64Mbps throughput, 2 internal HDD, 1 e-SATA, 4CH audio input/ 1CH audio output, coaxial control, HDMI/VGA video output, 1 X spot monitor output, TVI and CVI max 2MP, iOS &amp; Android</t>
  </si>
  <si>
    <t>849688009567</t>
  </si>
  <si>
    <t>HRD-841-6TB</t>
  </si>
  <si>
    <t>Wisenet HD+ DVR, 6TB, AHD, TVI, CVI, CVBS DVR 8CH, 4MP AHD 120 fps / 1080p 240 fps recording, 64Mbps throughput, 2 internal HDD, 1 e-SATA, 4CH audio input/ 1CH audio output, coaxial control, HDMI/VGA video output, 1 X spot monitor output, TVI and CVI max 2MP, iOS &amp; Android</t>
  </si>
  <si>
    <t>849688009574</t>
  </si>
  <si>
    <t>HRD-841-8TB</t>
  </si>
  <si>
    <t>Wisenet HD+ DVR, 8TB, AHD, TVI, CVI, CVBS DVR 8CH, 4MP AHD 120 fps / 1080p 240 fps recording, 64Mbps throughput, 2 internal HDD, 1 e-SATA, 4CH audio input/ 1CH audio output, coaxial control, HDMI/VGA video output, 1 X spot monitor output, TVI and CVI max 2MP, iOS &amp; Android</t>
  </si>
  <si>
    <t>849688009581</t>
  </si>
  <si>
    <t>HRD-841-10TB</t>
  </si>
  <si>
    <t>Wisenet HD+ DVR, 10TB, AHD, TVI, CVI, CVBS DVR 8CH, 4MP AHD 120 fps / 1080p 240 fps recording, 64Mbps throughput, 2 internal HDD, 1 e-SATA, 4CH audio input/ 1CH audio output, coaxial control, HDMI/VGA video output, 1 X spot monitor output, TVI and CVI max 2MP, iOS &amp; Android</t>
  </si>
  <si>
    <t>849688009598</t>
  </si>
  <si>
    <t>HRD-841-12TB</t>
  </si>
  <si>
    <t>Wisenet HD+ DVR, 12TB, AHD, TVI, CVI, CVBS DVR 8CH, 4MP AHD 120 fps / 1080p 240 fps recording, 64Mbps throughput, 2 internal HDD, 1 e-SATA, 4CH audio input/ 1CH audio output, coaxial control, HDMI/VGA video output, 1 X spot monitor output, TVI and CVI max 2MP, iOS &amp; Android</t>
  </si>
  <si>
    <t>849688009604</t>
  </si>
  <si>
    <t>HRD-440</t>
  </si>
  <si>
    <t>Wisenet HD+ DVR, no HDD, AHD, TVI, CVI, CVBS DVR 4CH, 4MP AHD 60 fps / 1080p 120 fps recording, 64Mbps throughput, 1 internal HDD, 1CH audio input/ 1CH audio output, coaxial control, HDMI/VGA video output, 1 X spot monitor output, TVI and CVI max 2MP, iOS &amp; Android</t>
  </si>
  <si>
    <t>849688009468</t>
  </si>
  <si>
    <t>HRD-440-1TB</t>
  </si>
  <si>
    <t>Wisenet HD+ DVR, 1TB, AHD, TVI, CVI, CVBS DVR 4CH, 4MP AHD 60 fps / 1080p 120 fps recording, 64Mbps throughput, 1 internal HDD, 1CH audio input/ 1CH audio output, coaxial control, HDMI/VGA video output, 1 X spot monitor output, TVI and CVI max 2MP, iOS &amp; Android</t>
  </si>
  <si>
    <t>044701000365</t>
  </si>
  <si>
    <t>HRD-440-2TB</t>
  </si>
  <si>
    <t>Wisenet HD+ DVR, 2TB, AHD, TVI, CVI, CVBS DVR 4CH, 4MP AHD 60 fps / 1080p 120 fps recording, 64Mbps throughput, 1 internal HDD, 1CH audio input/ 1CH audio output, coaxial control, HDMI/VGA video output, 1 X spot monitor output, TVI and CVI max 2MP, iOS &amp; Android</t>
  </si>
  <si>
    <t>849688009611</t>
  </si>
  <si>
    <t>HRD-440-4TB</t>
  </si>
  <si>
    <t>Wisenet HD+ DVR, 4TB, AHD, TVI, CVI, CVBS DVR 4CH, 4MP AHD 60 fps / 1080p 120 fps recording, 64Mbps throughput, 1 internal HDD, 1CH audio input/ 1CH audio output, coaxial control, HDMI/VGA video output, 1 X spot monitor output, TVI and CVI max 2MP, iOS &amp; Android</t>
  </si>
  <si>
    <t>849688009628</t>
  </si>
  <si>
    <t>HRD-440-6TB</t>
  </si>
  <si>
    <t>Wisenet HD+ DVR, 6TB, AHD, TVI, CVI, CVBS DVR 4CH, 4MP AHD 60 fps / 1080p 120 fps recording, 64Mbps throughput, 1 internal HDD, 1CH audio input/ 1CH audio output, coaxial control, HDMI/VGA video output, 1 X spot monitor output, TVI and CVI max 2MP, iOS &amp; Android</t>
  </si>
  <si>
    <t>849688009635</t>
  </si>
  <si>
    <t>SRD-1694-2TB</t>
  </si>
  <si>
    <t>16CH AHD Recorder</t>
  </si>
  <si>
    <t>Limited Stock
Comparable model 
HRD-1642</t>
  </si>
  <si>
    <t>AHD DVR 16CH, 2TB RAW, Full HD 1080p 480fps  / HD 720p 480 fps recording, 64Mbps throughput, 8 internal HDD, 16CH audio input/ 1CH audio output, coaxial control, HDMI/VGA video output, 1 X spot monitor output</t>
  </si>
  <si>
    <r>
      <t xml:space="preserve">849688006498
</t>
    </r>
    <r>
      <rPr>
        <sz val="12"/>
        <color rgb="FFFF0000"/>
        <rFont val="Arial"/>
        <family val="2"/>
      </rPr>
      <t>8801089101938</t>
    </r>
  </si>
  <si>
    <t>SRD-1694-4TB</t>
  </si>
  <si>
    <t>AHD DVR 16CH, 4TB RAW, Full HD 1080p 480fps  / HD 720p 480 fps recording, 64Mbps throughput, 8 internal HDD, 16CH audio input/ 1CH audio output, coaxial control, HDMI/VGA video output, 1 X spot monitor output</t>
  </si>
  <si>
    <t>SRD-1694-8TB</t>
  </si>
  <si>
    <t>AHD DVR 16CH, 8TB RAW, Full HD 1080p 480fps  / HD 720p 480 fps recording, 64Mbps throughput, 8 internal HDD, 16CH audio input/ 1CH audio output, coaxial control, HDMI/VGA video output, 1 X spot monitor output</t>
  </si>
  <si>
    <t>SRD-1694-12TB</t>
  </si>
  <si>
    <t>AHD DVR 16CH, 12TB RAW, Full HD 1080p 480fps  / HD 720p 480 fps recording, 64Mbps throughput, 8 internal HDD, 16CH audio input/ 1CH audio output, coaxial control, HDMI/VGA video output, 1 X spot monitor output</t>
  </si>
  <si>
    <t>SRD-1694-16TB</t>
  </si>
  <si>
    <t>AHD DVR 16CH, 16TB RAW, Full HD 1080p 480fps  / HD 720p 480 fps recording, 64Mbps throughput, 8 internal HDD, 16CH audio input/ 1CH audio output, coaxial control, HDMI/VGA video output, 1 X spot monitor output</t>
  </si>
  <si>
    <t>SRD-1694-18TB</t>
  </si>
  <si>
    <t>AHD DVR 16CH, 18TB RAW, Full HD 1080p 480fps  / HD 720p 480 fps recording, 64Mbps throughput, 8 internal HDD, 16CH audio input/ 1CH audio output, coaxial control, HDMI/VGA video output, 1 X spot monitor output</t>
  </si>
  <si>
    <t>SRD-1694-20TB</t>
  </si>
  <si>
    <t>AHD DVR 16CH, 20TB RAW, Full HD 1080p 480fps  / HD 720p 480 fps recording, 64Mbps throughput, 8 internal HDD, 16CH audio input/ 1CH audio output, coaxial control, HDMI/VGA video output, 1 X spot monitor output</t>
  </si>
  <si>
    <t>SRD-1694-24TB</t>
  </si>
  <si>
    <t>AHD DVR 16CH, 24TB RAW, Full HD 1080p 480fps  / HD 720p 480 fps recording, 64Mbps throughput, 8 internal HDD, 16CH audio input/ 1CH audio output, coaxial control, HDMI/VGA video output, 1 X spot monitor output</t>
  </si>
  <si>
    <t>SRD-1694-30TB</t>
  </si>
  <si>
    <t>AHD DVR 16CH, 30TB RAW, Full HD 1080p 480fps  / HD 720p 480 fps recording, 64Mbps throughput, 8 internal HDD, 16CH audio input/ 1CH audio output, coaxial control, HDMI/VGA video output, 1 X spot monitor output</t>
  </si>
  <si>
    <t>SRD-1694-36TB</t>
  </si>
  <si>
    <t>AHD DVR 16CH, 36TB RAW, Full HD 1080p 480fps  / HD 720p 480 fps recording, 64Mbps throughput, 8 internal HDD, 16CH audio input/ 1CH audio output, coaxial control, HDMI/VGA video output, 1 X spot monitor output</t>
  </si>
  <si>
    <t>SRD-1694-48TB</t>
  </si>
  <si>
    <t>AHD DVR 16CH, 48TB RAW, Full HD 1080p 480fps  / HD 720p 480 fps recording, 64Mbps throughput, 8 internal HDD, 16CH audio input/ 1CH audio output, coaxial control, HDMI/VGA video output, 1 X spot monitor output</t>
  </si>
  <si>
    <t>SRD-1685-2TB</t>
  </si>
  <si>
    <t>Limited Stock
Comparable model 
HRD-1641</t>
  </si>
  <si>
    <t>AHD DVR 16CH, 2TB RAW, Full HD 1080p 240fps  / HD 720p 480 fps recording, 64Mbps throughput, 4 internal HDD, 16CH audio input/ 1CH audio output, coaxial control, HDMI/VGA video output, 1 X spot monitor output</t>
  </si>
  <si>
    <t>SRD-1685-4TB</t>
  </si>
  <si>
    <t>AHD DVR 16CH, 4TB RAW, Full HD 1080p 240fps  / HD 720p 480 fps recording, 64Mbps throughput, 4 internal HDD, 16CH audio input/ 1CH audio output, coaxial control, HDMI/VGA video output, 1 X spot monitor output</t>
  </si>
  <si>
    <t>SRD-1685-8TB</t>
  </si>
  <si>
    <t>AHD DVR 16CH, 8TB RAW, Full HD 1080p 240fps  / HD 720p 480 fps recording, 64Mbps throughput, 4 internal HDD, 16CH audio input/ 1CH audio output, coaxial control, HDMI/VGA video output, 1 X spot monitor output</t>
  </si>
  <si>
    <t>SRD-1685-12TB</t>
  </si>
  <si>
    <t>AHD DVR 16CH, 12TB RAW, Full HD 1080p 240fps  / HD 720p 480 fps recording, 64Mbps throughput, 4 internal HDD, 16CH audio input/ 1CH audio output, coaxial control, HDMI/VGA video output, 1 X spot monitor output</t>
  </si>
  <si>
    <t>SRD-1685-16TB</t>
  </si>
  <si>
    <t>AHD DVR 16CH, 16TB RAW, Full HD 1080p 240fps  / HD 720p 480 fps recording, 64Mbps throughput, 4 internal HDD, 16CH audio input/ 1CH audio output, coaxial control, HDMI/VGA video output, 1 X spot monitor output</t>
  </si>
  <si>
    <t>SRD-1685-18TB</t>
  </si>
  <si>
    <t>AHD DVR 16CH, 18TB RAW, Full HD 1080p 240fps  / HD 720p 480 fps recording, 64Mbps throughput, 4 internal HDD, 16CH audio input/ 1CH audio output, coaxial control, HDMI/VGA video output, 1 X spot monitor output</t>
  </si>
  <si>
    <t>SRD-1685-20TB</t>
  </si>
  <si>
    <t>AHD DVR 16CH, 20TB RAW, Full HD 1080p 240fps  / HD 720p 480 fps recording, 64Mbps throughput, 4 internal HDD, 16CH audio input/ 1CH audio output, coaxial control, HDMI/VGA video output, 1 X spot monitor output</t>
  </si>
  <si>
    <t>SRD-1685-24TB</t>
  </si>
  <si>
    <t>AHD DVR 16CH, 24TB RAW, Full HD 1080p 240fps  / HD 720p 480 fps recording, 64Mbps throughput, 4 internal HDD, 16CH audio input/ 1CH audio output, coaxial control, HDMI/VGA video output, 1 X spot monitor output</t>
  </si>
  <si>
    <t>SRD-1684-2TB</t>
  </si>
  <si>
    <t>AHD DVR 16CH, 2TB RAW, Full HD 1080p 240fps/ HD 720P 480fps recording, 32Mbps throughput, 1 internal HDD, 1CH audio input/ 1CH audio output, coaxial control, HDMI/VGA video output</t>
  </si>
  <si>
    <r>
      <t xml:space="preserve">6950207350467
</t>
    </r>
    <r>
      <rPr>
        <sz val="12"/>
        <color rgb="FFFF0000"/>
        <rFont val="Arial"/>
        <family val="2"/>
      </rPr>
      <t>8801089101990</t>
    </r>
  </si>
  <si>
    <t>SRD-1684-4TB</t>
  </si>
  <si>
    <t>AHD DVR 16CH, 4TB RAW, Full HD 1080p 240fps/ HD 720P 480fps recording, 32Mbps throughput, 1 internal HDD, 1CH audio input/ 1CH audio output, coaxial control, HDMI/VGA video output</t>
  </si>
  <si>
    <t>SRD-1684-6TB</t>
  </si>
  <si>
    <t>AHD DVR 16CH, 6TB RAW, Full HD 1080p 240fps/ HD 720P 480fps recording, 32Mbps throughput, 1 internal HDD, 1CH audio input/ 1CH audio output, coaxial control, HDMI/VGA video output</t>
  </si>
  <si>
    <t>SRD-894-1TB</t>
  </si>
  <si>
    <t>8CH AHD Recorder</t>
  </si>
  <si>
    <t>AHD DVR 8CH, 1TB RAW, Full HD 1080p 240fps recording, 64Mbps throughput, 4 internal HDD, 8CH audio input/ 1CH audio output, coaxial control, HDMI/VGA video output, 2 X spot monitor output</t>
  </si>
  <si>
    <t>SRD-894-2TB</t>
  </si>
  <si>
    <t>AHD DVR 8CH, 2TB RAW, Full HD 1080p 240fps recording, 64Mbps throughput, 4 internal HDD, 8CH audio input/ 1CH audio output, coaxial control, HDMI/VGA video output, 2 X spot monitor output</t>
  </si>
  <si>
    <t>SRD-894-4TB</t>
  </si>
  <si>
    <t>AHD DVR 8CH, 4TB RAW, Full HD 1080p 240fps recording, 64Mbps throughput, 4 internal HDD, 8CH audio input/ 1CH audio output, coaxial control, HDMI/VGA video output, 2 X spot monitor output</t>
  </si>
  <si>
    <t>SRD-894-6TB</t>
  </si>
  <si>
    <t>AHD DVR 8CH, 6TB RAW, Full HD 1080p 240fps recording, 64Mbps throughput, 4 internal HDD, 8CH audio input/ 1CH audio output, coaxial control, HDMI/VGA video output, 2 X spot monitor output</t>
  </si>
  <si>
    <t>SRD-894-8TB</t>
  </si>
  <si>
    <t>AHD DVR 8CH, 8TB RAW, Full HD 1080p 240fps recording, 64Mbps throughput, 4 internal HDD, 8CH audio input/ 1CH audio output, coaxial control, HDMI/VGA video output, 2 X spot monitor output</t>
  </si>
  <si>
    <t>SRD-894-12TB</t>
  </si>
  <si>
    <t>AHD DVR 8CH, 12TB RAW, Full HD 1080p 240fps recording, 64Mbps throughput, 4 internal HDD, 8CH audio input/ 1CH audio output, coaxial control, HDMI/VGA video output, 2 X spot monitor output</t>
  </si>
  <si>
    <t>SRD-894-16TB</t>
  </si>
  <si>
    <t>AHD DVR 8CH, 16TB RAW, Full HD 1080p 240fps recording, 64Mbps throughput, 4 internal HDD, 8CH audio input/ 1CH audio output, coaxial control, HDMI/VGA video output, 2 X spot monitor output</t>
  </si>
  <si>
    <t>SRD-894-18TB</t>
  </si>
  <si>
    <t>AHD DVR 8CH, 18TB RAW, Full HD 1080p 240fps recording, 64Mbps throughput, 4 internal HDD, 8CH audio input/ 1CH audio output, coaxial control, HDMI/VGA video output, 2 X spot monitor output</t>
  </si>
  <si>
    <t>SRD-894-24TB</t>
  </si>
  <si>
    <t>AHD DVR 8CH, 24TB RAW, Full HD 1080p 240fps recording, 64Mbps throughput, 4 internal HDD, 8CH audio input/ 1CH audio output, coaxial control, HDMI/VGA video output, 2 X spot monitor output</t>
  </si>
  <si>
    <t>SRD-893-1TB</t>
  </si>
  <si>
    <t>Limited Stock
Comparable model 
HRD-841</t>
  </si>
  <si>
    <t>AHD DVR 8CH, 1TB RAW, Full HD 1080p 240fps recording, 32Mbps throughput, 1 internal HDD, 1CH audio input/ 1CH audio output, coaxial control, HDMI/VGA video output</t>
  </si>
  <si>
    <r>
      <t xml:space="preserve">6950207350474
</t>
    </r>
    <r>
      <rPr>
        <sz val="12"/>
        <color rgb="FFFF0000"/>
        <rFont val="Arial"/>
        <family val="2"/>
      </rPr>
      <t>8801089102003</t>
    </r>
  </si>
  <si>
    <t>SRD-893-2TB</t>
  </si>
  <si>
    <t>AHD DVR 8CH, 2TB RAW, Full HD 1080p 240fps recording, 32Mbps throughput, 1 internal HDD, 1CH audio input/ 1CH audio output, coaxial control, HDMI/VGA video output</t>
  </si>
  <si>
    <t>SRD-893-4TB</t>
  </si>
  <si>
    <t>AHD DVR 8CH, 4TB RAW, Full HD 1080p 240fps recording, 32Mbps throughput, 1 internal HDD, 1CH audio input/ 1CH audio output, coaxial control, HDMI/VGA video output</t>
  </si>
  <si>
    <t>SRD-893-6TB</t>
  </si>
  <si>
    <t>AHD DVR 8CH, 6TB RAW, Full HD 1080p 240fps recording, 32Mbps throughput, 1 internal HDD, 1CH audio input/ 1CH audio output, coaxial control, HDMI/VGA video output</t>
  </si>
  <si>
    <t>DVR's Accessories</t>
  </si>
  <si>
    <t>Recording - Adapter</t>
  </si>
  <si>
    <t>SRX-AU121I</t>
  </si>
  <si>
    <t>Audio Adapter for DVR</t>
  </si>
  <si>
    <t>Optional D-Sub adapter with 12 RCA audio connector for SRD-16XX series</t>
  </si>
  <si>
    <t>Lenses</t>
  </si>
  <si>
    <t>Lens</t>
  </si>
  <si>
    <t>1.6mm Lens/Imager straight body for 
XNB-6001 (8.0m cable)</t>
  </si>
  <si>
    <t>1.6mm fixed lens module, compatible with the XNB-6001, straight body style, 2MP @ 60fps, 0.03 Lux, 120dB WDR, 187º horizontal field of view, 8 meters cable (26 feet cable)</t>
  </si>
  <si>
    <t>2.4mm Lens/Imager straight body for 
XNB-6001 (8.0m cable)</t>
  </si>
  <si>
    <t>2.4mm fixed lens module, compatible with the XNB-6001, straight body style, 2MP @ 60fps, 0.45 Lux, 120dB WDR, 138º horizontal field of view, 8 meters (26 feet cable)</t>
  </si>
  <si>
    <t>8801089107428</t>
  </si>
  <si>
    <t>2.4mm Lens/Imager right angle body for 
XNB-6001 (8.0m cable)</t>
  </si>
  <si>
    <t>2.4mm fixed lens module, compatible with the XNB-6001, right angle body style, 2MP @ 60fps, 0.45 Lux, 120dB WDR, 138º horizontal field of view, 8 meters/ 26 feet cable</t>
  </si>
  <si>
    <t>4.6mm Lens/Imager straight body for 
XNB-6001 (8.0m cable)</t>
  </si>
  <si>
    <t>4.6mm pinhole lens module, compatible with the XNB-6001, straight body style, 2MP @ 60fps, 0.06 Lux, 120dB WDR, 73º horizontal field of view, 8 meters/ 26 feet cable</t>
  </si>
  <si>
    <t>8801089107459</t>
  </si>
  <si>
    <t>4.6mm Lens/Imager right angle body for 
XNB-6001 (8.0m cable)</t>
  </si>
  <si>
    <t>4.6mm pinhole lens module, compatible with the XNB-6001, right angle body style, 2MP @ 60fps, 0.06 Lux, 120dB WDR, 73º horizontal field of view, 8 meters/ 26 feet cable</t>
  </si>
  <si>
    <t>8801089107466</t>
  </si>
  <si>
    <t>Door Jamb Lens (black)</t>
  </si>
  <si>
    <t>Door Jamb head with a 4.6mm lens, compatible with XNB-6001 (not included)
8m (26 feet) cable, black color</t>
  </si>
  <si>
    <r>
      <rPr>
        <sz val="12"/>
        <color rgb="FFFF0000"/>
        <rFont val="Arial"/>
        <family val="2"/>
      </rPr>
      <t>8801089136992</t>
    </r>
    <r>
      <rPr>
        <sz val="12"/>
        <color indexed="8"/>
        <rFont val="Arial"/>
        <family val="2"/>
      </rPr>
      <t xml:space="preserve">
8801089135926</t>
    </r>
  </si>
  <si>
    <t>Door Jamb Lens (silver)</t>
  </si>
  <si>
    <t>Door Jamb head with a 4.6mm lens, compatible with XNB-6001 (not included)
8m (26 feet) cable, silver color</t>
  </si>
  <si>
    <r>
      <rPr>
        <sz val="12"/>
        <color rgb="FFFF0000"/>
        <rFont val="Arial"/>
        <family val="2"/>
      </rPr>
      <t>8801089142177</t>
    </r>
    <r>
      <rPr>
        <sz val="12"/>
        <color indexed="8"/>
        <rFont val="Arial"/>
        <family val="2"/>
      </rPr>
      <t xml:space="preserve">
8801089142184</t>
    </r>
  </si>
  <si>
    <r>
      <t xml:space="preserve">Door Jamb Lens (white)
</t>
    </r>
    <r>
      <rPr>
        <sz val="12"/>
        <color rgb="FFFF0000"/>
        <rFont val="Arial"/>
        <family val="2"/>
      </rPr>
      <t>Special order ONLY</t>
    </r>
  </si>
  <si>
    <t>Special order only</t>
  </si>
  <si>
    <t>Door Jamb head with a 4.6mm lens, compatible with XNB-6001 (not included)
8m (26 feet) cable, white color</t>
  </si>
  <si>
    <r>
      <rPr>
        <sz val="12"/>
        <color rgb="FFFF0000"/>
        <rFont val="Arial"/>
        <family val="2"/>
      </rPr>
      <t>8801089136985</t>
    </r>
    <r>
      <rPr>
        <sz val="12"/>
        <color indexed="8"/>
        <rFont val="Arial"/>
        <family val="2"/>
      </rPr>
      <t xml:space="preserve">
8801089135933</t>
    </r>
  </si>
  <si>
    <t>SLA-2M2400P</t>
  </si>
  <si>
    <t>PNM-9320VQP Lens module</t>
  </si>
  <si>
    <t>For the PNM-9320VQP</t>
  </si>
  <si>
    <t>1/2.8" 2MP CMOS with a 2.4mm fixed focal lens, FoV: H: 135.4˚, V: 71.2˚ for the PNM-9320VQP</t>
  </si>
  <si>
    <r>
      <rPr>
        <sz val="12"/>
        <color rgb="FFFF0000"/>
        <rFont val="Arial"/>
        <family val="2"/>
      </rPr>
      <t>8801089146823</t>
    </r>
    <r>
      <rPr>
        <sz val="12"/>
        <rFont val="Arial"/>
        <family val="2"/>
      </rPr>
      <t xml:space="preserve">
8801089136183</t>
    </r>
  </si>
  <si>
    <t>SLA-2M2800P</t>
  </si>
  <si>
    <t>1/2.8" 2MP CMOS with a 2.8mm fixed focal lens, FoV: H: 107.4˚, V: 62.2˚, for the PNM-9320VQP</t>
  </si>
  <si>
    <r>
      <rPr>
        <sz val="12"/>
        <color rgb="FFFF0000"/>
        <rFont val="Arial"/>
        <family val="2"/>
      </rPr>
      <t>8801089146816</t>
    </r>
    <r>
      <rPr>
        <sz val="12"/>
        <rFont val="Arial"/>
        <family val="2"/>
      </rPr>
      <t xml:space="preserve">
8801089136213</t>
    </r>
  </si>
  <si>
    <t>SLA-2M3600P</t>
  </si>
  <si>
    <t>1/2.8" 2MP CMOS with a 3.6mm fixed focal lens, FoV: H: 94.8˚, V: 49.3˚, for the PNM-9320VQP</t>
  </si>
  <si>
    <r>
      <rPr>
        <sz val="12"/>
        <color rgb="FFFF0000"/>
        <rFont val="Arial"/>
        <family val="2"/>
      </rPr>
      <t>8801089146892</t>
    </r>
    <r>
      <rPr>
        <sz val="12"/>
        <rFont val="Arial"/>
        <family val="2"/>
      </rPr>
      <t xml:space="preserve">
8801089136206</t>
    </r>
  </si>
  <si>
    <t>SLA-2M6000P</t>
  </si>
  <si>
    <t>1/2.8" 2MP CMOS with a 6.0mm fixed focal lens, FoV: H: 50.4˚, V: 28.8˚, for the PNM-9320VQP</t>
  </si>
  <si>
    <r>
      <rPr>
        <sz val="12"/>
        <color rgb="FFFF0000"/>
        <rFont val="Arial"/>
        <family val="2"/>
      </rPr>
      <t>8801089147011</t>
    </r>
    <r>
      <rPr>
        <sz val="12"/>
        <rFont val="Arial"/>
        <family val="2"/>
      </rPr>
      <t xml:space="preserve">
8801089136251</t>
    </r>
  </si>
  <si>
    <t>SLA-2M1200P</t>
  </si>
  <si>
    <t>1/2.8" 2MP CMOS with a 12.0mm fixed focal lens, FoV: H: 26.3˚, V: 14.9˚, for the PNM-9320VQP</t>
  </si>
  <si>
    <r>
      <rPr>
        <sz val="12"/>
        <color rgb="FFFF0000"/>
        <rFont val="Arial"/>
        <family val="2"/>
      </rPr>
      <t>8801089147004</t>
    </r>
    <r>
      <rPr>
        <sz val="12"/>
        <rFont val="Arial"/>
        <family val="2"/>
      </rPr>
      <t xml:space="preserve">
8801089136329</t>
    </r>
  </si>
  <si>
    <t>SLA-5M3700P</t>
  </si>
  <si>
    <t>1/1.8" 5MP CMOS with a 3.7mm fixed focal lens, FoV: H: 97.5˚, V: 71.9˚ for the PNM-9320VQP</t>
  </si>
  <si>
    <r>
      <rPr>
        <sz val="12"/>
        <color rgb="FFFF0000"/>
        <rFont val="Arial"/>
        <family val="2"/>
      </rPr>
      <t>8801089147400</t>
    </r>
    <r>
      <rPr>
        <sz val="12"/>
        <rFont val="Arial"/>
        <family val="2"/>
      </rPr>
      <t xml:space="preserve">
8801089136275</t>
    </r>
  </si>
  <si>
    <t>SLA-5M4600P</t>
  </si>
  <si>
    <t>1/1.8" 5MP CMOS with a 4.6mm fixed focal lens, FoV: H: 77.9˚, V: 57.9˚ for the PNM-9320VQP</t>
  </si>
  <si>
    <r>
      <rPr>
        <sz val="12"/>
        <color rgb="FFFF0000"/>
        <rFont val="Arial"/>
        <family val="2"/>
      </rPr>
      <t>8801089147424</t>
    </r>
    <r>
      <rPr>
        <sz val="12"/>
        <rFont val="Arial"/>
        <family val="2"/>
      </rPr>
      <t xml:space="preserve">
8801089136244</t>
    </r>
  </si>
  <si>
    <t>SLA-5M7000P</t>
  </si>
  <si>
    <t>1/1.8" 5MP CMOS with a 7.0mm fixed focal lens, FoV: H: 50.7˚, V: 37.8˚ for the PNM-9320VQP</t>
  </si>
  <si>
    <r>
      <rPr>
        <sz val="12"/>
        <color rgb="FFFF0000"/>
        <rFont val="Arial"/>
        <family val="2"/>
      </rPr>
      <t>8801089147554</t>
    </r>
    <r>
      <rPr>
        <sz val="12"/>
        <rFont val="Arial"/>
        <family val="2"/>
      </rPr>
      <t xml:space="preserve">
8801089136190</t>
    </r>
  </si>
  <si>
    <t>SLA-2M2400Q</t>
  </si>
  <si>
    <t>PNM-9000VQ Lens module</t>
  </si>
  <si>
    <t>For the PNM-9000VQ</t>
  </si>
  <si>
    <t>1/2.8" 2MP CMOS with a 2.4mm fixed focal lens, FoV: H: 135.4˚, V: 71.2˚ for the PNM-9000VQ</t>
  </si>
  <si>
    <t>SLA-2M2800Q</t>
  </si>
  <si>
    <t>1/2.8" 2MP CMOS with a 2.8mm fixed focal lens, FoV: H: 107.4˚, V: 62.2˚, for the PNM-9000VQ</t>
  </si>
  <si>
    <t>SLA-2M3600Q</t>
  </si>
  <si>
    <t>1/2.8" 2MP CMOS with a 3.6mm fixed focal lens, FoV: H: 94.8˚, V: 49.3˚, for the PNM-9000VQ</t>
  </si>
  <si>
    <t>SLA-2M6000Q</t>
  </si>
  <si>
    <t>1/2.8" 2MP CMOS with a 6.0mm fixed focal lens, FoV: H: 50.4˚, V: 28.8˚, for the PNM-9000VQ</t>
  </si>
  <si>
    <t>SLA-5M3700Q</t>
  </si>
  <si>
    <t>1/1.8" 5MP CMOS with a 3.7mm fixed focal lens, FoV: H: 97.5˚, V: 71.9˚ for the PNM-9000VQ</t>
  </si>
  <si>
    <t>SLA-5M4600Q</t>
  </si>
  <si>
    <t>1/1.8" 5MP CMOS with a 4.6mm fixed focal lens, FoV: H: 77.9˚, V: 57.9˚ for the PNM-9000VQ</t>
  </si>
  <si>
    <t>SLA-5M7000Q</t>
  </si>
  <si>
    <t>1/1.8" 5MP CMOS with a 7.0mm fixed focal lens, FoV: H: 50.7˚, V: 37.8˚ for the PNM-9000VQ</t>
  </si>
  <si>
    <t>PNM-7000VD Lens module</t>
  </si>
  <si>
    <t>For the PNM-7000VD</t>
  </si>
  <si>
    <t>1/2.8" 2MP CMOS with a 2.4mm fixed focal lens, FoV: H: 135.4˚, V: 71.2˚, for the PNM-7000VD</t>
  </si>
  <si>
    <t>1/2.8" 2MP CMOS with a 2.8mm fixed focal lens, FoV: H: 107.4˚, V: 62.2˚, for the PNM-7000VD</t>
  </si>
  <si>
    <t>1/2.8" 2MP CMOS with a 3.6mm fixed focal lens, FoV: H: 94.8˚, V: 49.3˚, for the PNM-7000VD</t>
  </si>
  <si>
    <t>1/2.8" 2MP CMOS with a 6.0mm fixed focal lens, FoV: H: 50.4˚, V: 28.8˚, for the PNM-7000VD</t>
  </si>
  <si>
    <t>Megapixel DC-iris Lens</t>
  </si>
  <si>
    <t xml:space="preserve">Lens, 1/2.8", 3 MP, Vari-focal (2.8-9.0mm), Auto DC Iris, CS-Mount </t>
  </si>
  <si>
    <t>Megapixel P-iris Lens</t>
  </si>
  <si>
    <t xml:space="preserve">Lens, 1/2.8", 3 MP, Vari-focal (2.8-9.0mm), Auto P Iris, CS-Mount </t>
  </si>
  <si>
    <t>Lens, 1/2", 6MP, Vari-focal (12-40mm), Auto DC Iris, CS-Mount</t>
  </si>
  <si>
    <t>Lens, 1/1.8", 6MP, Vari-focal (4.1-9mm), Auto DC Iris, CS-Mount</t>
  </si>
  <si>
    <t>Lens, 1/2.7", 3 MP, Vari-focal (2.2-6.0mm), Auto DC Iris, CS-Mount, Wide Angle</t>
  </si>
  <si>
    <t>Lens, 1/2.7", 3 MP, Vari-focal (15-50mm), Auto DC Iris, CS-Mount, Tele Range</t>
  </si>
  <si>
    <t>Megapixel Fixed Lens</t>
  </si>
  <si>
    <t>Super Wide Angle Lens, 1/2", f2.1mm/F1.8 Fixed Focal, 2.0 MP, M12 Mount
Compatible With SNV-6012M, SNV-6013</t>
  </si>
  <si>
    <r>
      <t>1/2", f3.6mm/F2.0 Fixed Focal, 2.0 MP, M12 Mount
Compatible With</t>
    </r>
    <r>
      <rPr>
        <b/>
        <sz val="12"/>
        <color indexed="8"/>
        <rFont val="Arial"/>
        <family val="2"/>
      </rPr>
      <t xml:space="preserve"> SNV-6013</t>
    </r>
  </si>
  <si>
    <r>
      <t xml:space="preserve">1/2", f6.0mm/F2.0 Fixed Focal, 2.0 MP, M12 Mount
Compatible With </t>
    </r>
    <r>
      <rPr>
        <b/>
        <sz val="12"/>
        <color indexed="8"/>
        <rFont val="Arial"/>
        <family val="2"/>
      </rPr>
      <t>SNV-6013</t>
    </r>
  </si>
  <si>
    <t>SLA-2812DN</t>
  </si>
  <si>
    <t>Lens, 1/3" DC, Vari-focal (2.8-12mm), Auto Iris, CS-Mount</t>
  </si>
  <si>
    <t>SLA-550DV</t>
  </si>
  <si>
    <t>Lens, 1/3" DC, Vari-focal (5-50mm), Auto Iris, CS-Mount</t>
  </si>
  <si>
    <t>Accessories</t>
  </si>
  <si>
    <t>Gangbox Plate</t>
  </si>
  <si>
    <t>SBP-B-200P</t>
  </si>
  <si>
    <t>Gang box Plate</t>
  </si>
  <si>
    <t>Single/Double Gang Box, 4S Box Converter Plate, (SND-6011R, SCD-2080/B/E/EB, SCD-2082, SCD-2080R, SCD-2042R, SCD-2022R, SCD-2020R, SCD-3080/B, SCD-3083, SCD-5080, SCD-5082, SCD-5083, SCD-5083R, SND-6084/R,SND-7084/R, SND-5084/R, SND-6083), Ivory</t>
  </si>
  <si>
    <t>Single Gang Box Converter Plate for SNV-6013, XNV-6011</t>
  </si>
  <si>
    <t>SBP-276HM</t>
  </si>
  <si>
    <t>Cap Adapter</t>
  </si>
  <si>
    <t>SBP-329HM</t>
  </si>
  <si>
    <t>SBP-317HM</t>
  </si>
  <si>
    <t>Large Cap adaptor (indoor)for the Multi-Directional cameras PNM-9080VQ and PNM-9081VQ (Will fit the following accessories: SBP-300WM1, SBP-300WM, SBP-300LM, SBP-300CM)</t>
  </si>
  <si>
    <t>Cap Adapter for the XNP-6120H</t>
  </si>
  <si>
    <t>Cap Adapter for the PNM-9020V, HCM-9020VQ Multi-Sensor.</t>
  </si>
  <si>
    <t>Cap Adapter for the PND-9080R, XND-6080V/RV, XND-8080RV</t>
  </si>
  <si>
    <t>Small Cap Adapter (Aluminum), Accessory for SNV-6013, XNV-6011, SND-L6013/R, SND-L5013, SND-L6012, SCD-6023R, QND-7010R/20R/30R, QND-6010R/20R/30R, XND-6010/20R, XND-8020R/30R/40R.</t>
  </si>
  <si>
    <t>8801089044631
6950207335280</t>
  </si>
  <si>
    <r>
      <t>Medium Cap Adapter (Aluminum) Accessory,</t>
    </r>
    <r>
      <rPr>
        <b/>
        <sz val="12"/>
        <color indexed="8"/>
        <rFont val="Arial"/>
        <family val="2"/>
      </rPr>
      <t xml:space="preserve"> </t>
    </r>
    <r>
      <rPr>
        <sz val="12"/>
        <color indexed="8"/>
        <rFont val="Arial"/>
        <family val="2"/>
      </rPr>
      <t>(SCD-6083R, SCD-5080, SCD-5082, SCD-5083, SCD-5083R, SND-6011R, SNF-7010, SNF-7010V, SNF-7010VM, SND-L6083R, SND-L5083R, HCD-6070R/6080R) Works with Mounts (SBP-300WM1, SBP300WM, SBP-300CM, SBP-300LM), Ivory</t>
    </r>
  </si>
  <si>
    <t>Small Cap Adapter (Aluminum) Accessory, (SCV-6083R/6023R, SCV-5082/5083/5083R/6080, SCD-6080, SCV-3083/3082/3081, SCV-2082R/2081R, SCV-2081, SND-7084/7084R, SND-7082, SND-6084/6084R/6083, SND-5084/5084R/5083/5080, SND-3082, SNV-1080/1080R, SNV-L6083R/L5083R, QNV-7080R,QNV-6070R, HCV-6070R, HCV-6080R, XNP-6040H) Works with Mounts (SBP-300WM/W1/CM/LM), Ivory</t>
  </si>
  <si>
    <t>SBP-300HM1</t>
  </si>
  <si>
    <t>Cap Adapter</t>
    <phoneticPr fontId="0" type="noConversion"/>
  </si>
  <si>
    <t>Large Cap Adapter Accessory, (SCP-3430/3371/3370/3250/3120/2430/2371/2370/2271/2270/2250, SNP-6200/5300/5200/3371/3302), Ivory</t>
  </si>
  <si>
    <t>Cap adaptor for the (QND-7080R/6070R, QNV-7010R/20R/30R, QNV-6010R/20R/30R, XNV-6010/20R, XNV-8020R/30R/40R) hanging mount</t>
  </si>
  <si>
    <t>Weather Cap</t>
  </si>
  <si>
    <t>Weather cap for the following outdoor domes: (XNV-6080/R/8080R/PNV-9080R/SNV-8081/8080/7084/R/6084/R/6085R/5084/R, SCV-6081R, XNV-6120/R)</t>
  </si>
  <si>
    <t>Tilted Mount Adapter</t>
  </si>
  <si>
    <t>23° tilt mount for vandal outdoor domes (XNV-6080/R/8080R/PNV-9080R/SNV-8081/8080/7084/R/6084/R/6085R/5084/R, SCV-6081R, XNV-6120/R, XNV-6085)</t>
  </si>
  <si>
    <t>20° Tilt Angle Wall Mount Adapter (Poly Carbonate), Accessory for 5MP fisheye cameras (SNF-8010, SNF-8010VM, XNF-8010R/RV/RVM, PNF-9010R/RV/RVM), Ivory</t>
  </si>
  <si>
    <t>Tinted Bubble</t>
  </si>
  <si>
    <t>Tinted replacement Bubble for XNP-6040H</t>
  </si>
  <si>
    <t>Tinted replacement Bubble for XNP-6120H</t>
  </si>
  <si>
    <t>Tinted replacement Bubble for XNV-6120, XNV-6120R</t>
  </si>
  <si>
    <t>Tinted replacement Bubble for XNV-6085</t>
  </si>
  <si>
    <t>SPB-IND83V</t>
  </si>
  <si>
    <t>Tinted replacement Bubble for XND-6085V</t>
  </si>
  <si>
    <t>Tinted bubble (XND-6010/6020/8020R/8030R/8040R)</t>
  </si>
  <si>
    <t>Tinted bubble (XND-6080V/XND-6080RV XND-8080RV)</t>
  </si>
  <si>
    <t>Tinted bubble (XNV- 6010/6020/ 8020R/8030R/8040R)</t>
  </si>
  <si>
    <t>Accessory, tinted replacement Bubble for SNV-8081R, SNV-8080, SNV-5084/6084/7084, SNV-5084R/6084R/7084R, SCV-6081R, XNV-6080/R, XNV-8080R</t>
  </si>
  <si>
    <t>SPB-IND7</t>
    <phoneticPr fontId="0" type="noConversion"/>
  </si>
  <si>
    <t>Accessory, tinted replacement Bubble for SCD-6080, SND-3080, SND-3082, SND-5080, SND-7080, SND-7082</t>
  </si>
  <si>
    <t>Accessory, tinted replacement Bubble for SCD-6083R, SCD-5080, SCD-5082, SCD-5083, SCD-5083R, SND-6011R, SND-L6083R, SND-L5083R, HCD-6080R/6070R</t>
  </si>
  <si>
    <t>Accessory, tinted replacement Bubble for SND-5084/6083/6084/7084, SND-5084R/6084R/7084R</t>
    <phoneticPr fontId="0" type="noConversion"/>
  </si>
  <si>
    <t>SPG-IND12B</t>
  </si>
  <si>
    <t>Black cover</t>
  </si>
  <si>
    <t>SPG-IND72B</t>
  </si>
  <si>
    <t>Black cover for SND-6084/R, SND-5084/R, SND-7084/R</t>
  </si>
  <si>
    <t>Flush Mount</t>
  </si>
  <si>
    <t>Flush mount</t>
  </si>
  <si>
    <t>2X2 drop ceiling tile flush mount adaptor for the PNM-9080VQ and PNM-9081VQ</t>
  </si>
  <si>
    <t>SHD-500F</t>
    <phoneticPr fontId="0" type="noConversion"/>
  </si>
  <si>
    <t>SHD-400F</t>
  </si>
  <si>
    <t>SHD-B-3100FP1</t>
  </si>
  <si>
    <t>6950207319709</t>
  </si>
  <si>
    <t>SHP-3701FB</t>
  </si>
  <si>
    <t>Flush  Mount</t>
  </si>
  <si>
    <t>SBP-300HF</t>
    <phoneticPr fontId="0" type="noConversion"/>
  </si>
  <si>
    <t>Fiber Optic for PTZ</t>
  </si>
  <si>
    <t>RJ-45 to Fiber mounting accessory for PTZ SNP-6320H/5430H</t>
  </si>
  <si>
    <t>SBP-301HF</t>
    <phoneticPr fontId="0" type="noConversion"/>
  </si>
  <si>
    <t>RJ-45 to Fiber mounting accessory for PTZ SNP-6321H/5321H/SNP-L6233H/L5233H</t>
  </si>
  <si>
    <t>RJ-45 to Fiber mounting accessory for PTZ XNP-6370RH, PNP-9200RH</t>
  </si>
  <si>
    <t>SBP-300WMS1</t>
  </si>
  <si>
    <t>Stainless Steel Wall Mount</t>
  </si>
  <si>
    <t>Stainless Steel wall mount for stainless steel cameras
XNP-6320HS and XNV-6080RS, XNV-8080RS, XNV-6120RS (need to purchase a separate cap SBP-300HMS6 for the dome cameras)</t>
  </si>
  <si>
    <t>SBP-300WMS</t>
  </si>
  <si>
    <t>Stainless Steel Wall Mount 
(Gooseneck)</t>
  </si>
  <si>
    <t>Stainless Steel wall mount (gooseneck) for stainless steel cameras
PTZ: XNP-6320HS and dome cameras: XNV-6080RS, XNV-8080RS, XNV-6120RS (need to purchase a separate cap SBP-300HMS6 for the dome cameras)</t>
  </si>
  <si>
    <t>SBP-300HMS6</t>
  </si>
  <si>
    <t>Stainless Steel Cap Adaptor</t>
  </si>
  <si>
    <t>Stainless steel cap adaptor for XNV-6080RS, XNV-8080RS, XNV-6120RS</t>
  </si>
  <si>
    <t>Stainless Steel Pole 
Mount Adaptor</t>
  </si>
  <si>
    <t>Pole mount adaptor for the SBP-300WMS and SBP-300WMS1</t>
  </si>
  <si>
    <t>Stainless Steel Corner 
Mount Adaptor</t>
  </si>
  <si>
    <t>Corner mount adaptor for the SBP-300WMS and SBP-300WMS1</t>
  </si>
  <si>
    <t>SBP-390WM1</t>
  </si>
  <si>
    <t>Parapet Mount</t>
  </si>
  <si>
    <t>Parapet Mount Accessory, Ivory</t>
  </si>
  <si>
    <t>Pendant Mount Accessory, Ivory</t>
  </si>
  <si>
    <t>SBP-302CM-36</t>
  </si>
  <si>
    <t>Extension pendant pipe 36"</t>
  </si>
  <si>
    <t>Extension pendant pipe 36" long, fit the SBP-302CMB (Mounting backbox), SBP-302CMA (mounting plate), SBP-302CM (telescopic pendant mount) and the extension pipes SBP-302CM-12 and SBP-302CM-36</t>
  </si>
  <si>
    <t>044701001027</t>
  </si>
  <si>
    <t>SBP-302CM-12</t>
  </si>
  <si>
    <t>Extension pendant pipe 12"</t>
  </si>
  <si>
    <t>Extension pendant pipe 12" long, fit the SBP-302CMB (Mounting backbox), SBP-302CMA (mounting plate), SBP-302CM (telescopic pendant mount) and the extension pipes SBP-302CM-12 and SBP-302CM-36</t>
  </si>
  <si>
    <t>044701001034</t>
  </si>
  <si>
    <t>SBP-302CMB</t>
  </si>
  <si>
    <t>Pendant back box</t>
  </si>
  <si>
    <r>
      <t>Back box made to fit SBP-302CM telescopic pendant mount and the extension pipes</t>
    </r>
    <r>
      <rPr>
        <sz val="12"/>
        <color rgb="FFFF0000"/>
        <rFont val="Arial"/>
        <family val="2"/>
      </rPr>
      <t xml:space="preserve"> </t>
    </r>
    <r>
      <rPr>
        <sz val="12"/>
        <rFont val="Arial"/>
        <family val="2"/>
      </rPr>
      <t>(SBP-302CM-12 and SBP-302CM-36)</t>
    </r>
  </si>
  <si>
    <t>Box Camera Mount</t>
  </si>
  <si>
    <t>Wall/Ceiling Mount Accessory for Box cameras</t>
  </si>
  <si>
    <t>Mount Base</t>
  </si>
  <si>
    <t>Wall Mount Base, Works with Mounts (SBP-300WM/300WM1), Ivory</t>
  </si>
  <si>
    <t>Pole Mount Base</t>
  </si>
  <si>
    <t>Pole Mount Adapter Accessory, use with SBP-300WM, Ivory</t>
  </si>
  <si>
    <t>Pole Mount Adapter Accessory, use with SBO-100B1, PNO-9080R, SNO-8081R SBO-100B1</t>
  </si>
  <si>
    <t>Corner Mount Base</t>
  </si>
  <si>
    <t>Corner Mount Adapter Accessory, use with SBP-300WM, Ivory</t>
  </si>
  <si>
    <t>SHD-100C</t>
  </si>
  <si>
    <t>Corner Mount</t>
  </si>
  <si>
    <t>Heavy Duty Corner Mount Accessory, (SNV-8081R, SNV-8080, SNV-7084/R, SNV-6084/R, SNV-5084/R, PNV-9080R, XNV-6080/R, XNV-8080R) Ivory</t>
  </si>
  <si>
    <t>Bullet Back Box</t>
  </si>
  <si>
    <t>IR Bullet camera Back box. (SNO-L6083R / L5083R, QNO-6030R / 6020R / 6010R, QNO-7030R / 7020R / 7010R, QNO-7080R/6070R, SCO-6083R)</t>
  </si>
  <si>
    <t>Dome Back box</t>
  </si>
  <si>
    <t>Dome Back Box</t>
  </si>
  <si>
    <t>Back Box with knockouts and water proof design, Compatible with 
SNV-L6083R, SNV-L5083R, SCV-5082, SCV-5083, SCV-5085, SCV-5083R, SCV-6083R/ 6023R, QNV-7080R,QNV-6070R, HCV-6070R/6080R,XNP-6040H</t>
  </si>
  <si>
    <t>Fisheye Back Box</t>
  </si>
  <si>
    <t>fisheye camera Back box. (SNF-8010/VM, XNF-8010R/RV/RVM, PNF-9010R/RV/RVM)</t>
  </si>
  <si>
    <t>Dome back box</t>
  </si>
  <si>
    <t>Back box with knockouts, compatible with XNV-6011, SNV-6013</t>
  </si>
  <si>
    <t>Installation Box</t>
  </si>
  <si>
    <t>Installation Back box compatible with (SBP-300WM, SBP-300WM1, SBP-300KM, SBP-300PM)</t>
  </si>
  <si>
    <t>SBP-300NM</t>
  </si>
  <si>
    <t>Mounting accessory for the TNB-6030</t>
  </si>
  <si>
    <t>PVM camera (TNB-6030) mounting hardware.</t>
  </si>
  <si>
    <t>Flush door Jamb Lens Housing (black)</t>
  </si>
  <si>
    <t> Flush door Jamb Lens Housing (silver)</t>
  </si>
  <si>
    <t>Housing</t>
  </si>
  <si>
    <t>PTZ Outdoor Housing</t>
  </si>
  <si>
    <t>8 weeks lead time</t>
  </si>
  <si>
    <t>6950207319730</t>
  </si>
  <si>
    <t>Fixed Housing</t>
  </si>
  <si>
    <t>Indoor/Outdoor PoE Housing w/Mounting Bracket Accessory, Heater/Blower, IP66</t>
  </si>
  <si>
    <t>Indoor/Outdoor Housing w/Mounting Bracket Accessory, Heater/Blower -58°F~122°F, 24VAC, IP66</t>
  </si>
  <si>
    <t>Indoor/Outdoor Housing w/Mounting Bracket Accessory, 14°F~122°F, IP66</t>
  </si>
  <si>
    <t>Indoor/Outdoor Housing w/Mounting Bracket Accessory, Heater/Blower, -31°F~122°F, 24VAC, IP66</t>
  </si>
  <si>
    <t>Monitor</t>
  </si>
  <si>
    <t>Monitor</t>
    <phoneticPr fontId="0" type="noConversion"/>
  </si>
  <si>
    <t>SMT-4933</t>
  </si>
  <si>
    <t>4K 49" Monitor</t>
  </si>
  <si>
    <t>49" LED Monitor, 4K UHD, 1xDVI, 4xHDMI, 16:9 aspect ratio aspect ratio, Built-in Speaker (10W X 2), VESA DPM Compatible (400x400mm)
can do Quad view of 4 1080P inputs using the 4 HDMI ports.</t>
  </si>
  <si>
    <t>SMT-4033</t>
  </si>
  <si>
    <t>1080p 40" LED Monitor</t>
  </si>
  <si>
    <t>40" LED Monitor, 1080p (1920x1080), DVI, HDMI, VGA, CVBS, 16:9 aspect ratio, Built-in Speaker (2W X 2), VESA DPM Compatible (100x100mm)</t>
  </si>
  <si>
    <t>SMT-3232A</t>
  </si>
  <si>
    <t>1080p 32" LED Monitor</t>
  </si>
  <si>
    <t>32" LED Monitor, 1080p (1920x1080), DVI, HDMI, VGA, Component (CVBS  common), 16:9 aspect ratio, Built-in Speaker (10W X 1), VESA DPM Compatible (200x200mm)</t>
  </si>
  <si>
    <t>SMT-3233</t>
  </si>
  <si>
    <t>32" LED Monitor, 1080p (1920x1080), DVI, HDMI, VGA, CVBS, 16:9 aspect ratio, Built-in Speaker (2W X 2), VESA DPM Compatible (100x100mm)</t>
  </si>
  <si>
    <t>27" IP PVM Monitor (Black)</t>
  </si>
  <si>
    <t>27" IP PVM Monitor (White)</t>
  </si>
  <si>
    <t>SMT-2151PVM</t>
  </si>
  <si>
    <t>21.5" IP PVM Monitor (Black)</t>
  </si>
  <si>
    <t>SMT-2152PVM</t>
  </si>
  <si>
    <t>21.5" IP PVM Monitor (White)</t>
  </si>
  <si>
    <t>SMT-2233</t>
  </si>
  <si>
    <t>1080P 22" LED monitor</t>
  </si>
  <si>
    <t>22" LED Monitor, 1080p (1920x1080), 2 BNC loop through, HDMI, 16:9 aspect ratio, Built-in Speaker (2W), Tempered Glass, VESA DPM Compatible</t>
  </si>
  <si>
    <t>6950207318405
6950207347313</t>
  </si>
  <si>
    <t>SMT-1931</t>
  </si>
  <si>
    <t>720p 19" LED Monitor</t>
  </si>
  <si>
    <t>19" LED Monitor, 720p (1360x768), HDMI, BNC, VGA, 16:9 aspect ratio, Built-in Speaker (2W), VESA DPM Compatible</t>
  </si>
  <si>
    <t>SMT-1935</t>
  </si>
  <si>
    <t>4:3 19" LED Monitor</t>
  </si>
  <si>
    <t>19" LED Monitor, 600TVL (1280 x 1024),  2 BNC Loop Through, HDMI, VGA, 4:3 aspect ratio, Built-in Speaker (2X1W),  VESA DPM Compatible</t>
  </si>
  <si>
    <t>Controllers</t>
  </si>
  <si>
    <t>Analog - Controller</t>
  </si>
  <si>
    <t>SPC-7000</t>
  </si>
  <si>
    <t>Controller</t>
  </si>
  <si>
    <t>Controller, IP system keyboard  with touch screen TFT LCD, Interchangeable 3D joystick &amp; jog shuttle for left or right handed users, RS-485, DVR/NVR, Matrix &amp; PTZ control, 1CH video input/output, SSM using USB interface only.</t>
  </si>
  <si>
    <r>
      <t xml:space="preserve">6950207350528
</t>
    </r>
    <r>
      <rPr>
        <sz val="12"/>
        <color rgb="FFFF0000"/>
        <rFont val="Arial"/>
        <family val="2"/>
      </rPr>
      <t>8801089105257</t>
    </r>
  </si>
  <si>
    <t>SPC-2010</t>
  </si>
  <si>
    <t>Controller, 3D joystick, 2 line text LCD display, built-in jog shuttle, up to 255 PTZ/zoom cameras, RS-485, DVR, supports Multi-protocol</t>
  </si>
  <si>
    <t>8801089019493</t>
  </si>
  <si>
    <t>SPC-1010</t>
  </si>
  <si>
    <t>Controller, PTZ joystick controller, 2 line text LCD display, up to 255 PTZ/zoom cameras, RS-485</t>
  </si>
  <si>
    <t>Network - Controller</t>
  </si>
  <si>
    <t>SPC-2000</t>
  </si>
  <si>
    <t>Controller, USB 3D joystick</t>
  </si>
  <si>
    <t>Power Supplies</t>
  </si>
  <si>
    <t>Power Supply</t>
  </si>
  <si>
    <t>PWR-P-POE15</t>
  </si>
  <si>
    <t>15W PoE Injector</t>
  </si>
  <si>
    <t>PoE Injector, 15W, 10/100/1000Mbps Base-T, AC100~240V Input, 50/60Hz, 54VDC/.03Amp Output, CE/FCC Compliant, LED Indicator for Power and Network, Operational Temperature 32°F ~ 104°F (0 ~ 40°C)</t>
  </si>
  <si>
    <t>PWR-P-POE30</t>
  </si>
  <si>
    <t>30W PoE+ Injector</t>
  </si>
  <si>
    <t>PoE+ Injector, 30W, 10/100/1000Mbps Base-T, AC100~240V Input, 50/60Hz, 54VDC/.06Amp Output, CE/FCC Compliant, LED Indicator for Power and Network, Operational Temperature 32°F ~ 104°F (0 ~ 40°C)</t>
  </si>
  <si>
    <t>PWR-24AC-4-4UL</t>
  </si>
  <si>
    <t>Indoor 24 VAC</t>
  </si>
  <si>
    <t>Power supply, 24 VAC, 4 Output, 4 Amps, Small Enclosure,  UL LISTED, 110V only</t>
  </si>
  <si>
    <t>PWR-24AC-8-4UL</t>
  </si>
  <si>
    <t>Power supply, 24 VAC, 8 Output, 4 Amps, Small Enclosure, UL LISTED, 110V only</t>
  </si>
  <si>
    <t>PWR-24AC-16-8UL</t>
  </si>
  <si>
    <t>Power supply, 24 VAC, 16 Output, 8 Amps, Small Enclosure, UL LISTED, 110V only</t>
  </si>
  <si>
    <t>PWR-24AC-8-7</t>
  </si>
  <si>
    <t>Power supply, 24 VAC, 8 Output, 7.25 Amps, Small Enclosure, 110V only</t>
  </si>
  <si>
    <t>PWR-24AC-16-14</t>
  </si>
  <si>
    <t>Power supply, 24 VAC, 16 Output, 14.5 Amps, Small Enclosure, 110V only</t>
  </si>
  <si>
    <t>PWR-15DC-4-2UL</t>
  </si>
  <si>
    <t>Indoor 12 VDC</t>
  </si>
  <si>
    <t>Power supply, 6-15 VDC, 4 Output, 2.5 Amps, Small Enclosure,  UL LISTED, 110V only</t>
  </si>
  <si>
    <t>PWR-12DC-4-5</t>
  </si>
  <si>
    <t>Power supply, 12 VDC, 4 Output, 5 Amps, Small Enclosure, 110V only</t>
  </si>
  <si>
    <t>PWR-12DC-8-5</t>
  </si>
  <si>
    <t>Power supply, 12 VDC, 8 Output, 5 Amps, Small Enclosure, 110V only</t>
  </si>
  <si>
    <t>PWR-12DC-16-5</t>
  </si>
  <si>
    <t>Power supply, 12 VDC, 16 Output, 5 Amps, Small Enclosure, 110V only</t>
  </si>
  <si>
    <t>PWR-12DC-16-10</t>
  </si>
  <si>
    <t>Power supply, 12 VDC, 16 Output, 10 Amps, Large Enclosure, 110V only</t>
  </si>
  <si>
    <t>PWR-24AC-1-3-ULW</t>
  </si>
  <si>
    <t>Outdoor 24 VAC</t>
  </si>
  <si>
    <t>Power supply, 24 VAC, 1 Output, 3 Amps, Nema 4X Enclosure, UL Listed, 110V only</t>
  </si>
  <si>
    <t>PWR-24AC-50VA-UL</t>
  </si>
  <si>
    <t>Power supply, 24VAC 50VA, UL Listed, 110V only</t>
  </si>
  <si>
    <t>Services</t>
  </si>
  <si>
    <t>Service</t>
  </si>
  <si>
    <t>DIN-SSDA006/CO</t>
  </si>
  <si>
    <t>On-site engineering service</t>
  </si>
  <si>
    <t>Service per/Day</t>
  </si>
  <si>
    <t>This is an on site engineering service that will be provided by one of Hanwha Techwin B2B security division trained personal for our STEP dealers to help configuring or training on product including cameras, recorders and software. This SKU is for one day, if multiple days are needed please reflect that by increasing the QTY of this SKU.</t>
  </si>
  <si>
    <t>Disclaimer:</t>
  </si>
  <si>
    <t>We put our best effort and knowledge to maintain the accuracy of specifications and price. Should there be any discrepancies we reserve the right to follow our specifications and price set. Thanks for your understanding.</t>
  </si>
  <si>
    <t>EOL Product (No Stock)</t>
    <phoneticPr fontId="67" type="noConversion"/>
  </si>
  <si>
    <t>EOL Product</t>
  </si>
  <si>
    <t>Replacement Product</t>
  </si>
  <si>
    <t>MSRP (EOL)</t>
  </si>
  <si>
    <t>EOL Date</t>
  </si>
  <si>
    <t>Replacement</t>
  </si>
  <si>
    <t>SCB-5000</t>
  </si>
  <si>
    <t>Analog Box camera, 1/3" 1.3MP CMOS, 1000TVL, Electronic D/N, 24VAC/12VDC</t>
  </si>
  <si>
    <t>SRD-494-1TB</t>
  </si>
  <si>
    <t>4CH AHD Recorder</t>
  </si>
  <si>
    <t>AHD DVR 4CH, 1TB RAW, Full HD 1080p 120fps recording, 64Mbps throughput, 2 internal HDD, 4CH audio input/ 1CH audio output, coaxial control, HDMI/VGA video output, 2 X spot monitor output</t>
  </si>
  <si>
    <t>SRD-494-2TB</t>
  </si>
  <si>
    <t>AHD DVR 4CH, 2TB RAW, Full HD 1080p 120fps recording, 64Mbps throughput, 2 internal HDD, 4CH audio input/ 1CH audio output, coaxial control, HDMI/VGA video output, 2 X spot monitor output</t>
  </si>
  <si>
    <t>SRD-494-4TB</t>
  </si>
  <si>
    <t>AHD DVR 4CH, 4TB RAW, Full HD 1080p 120fps recording, 64Mbps throughput, 2 internal HDD, 4CH audio input/ 1CH audio output, coaxial control, HDMI/VGA video output, 2 X spot monitor output</t>
  </si>
  <si>
    <t>SRD-494-6TB</t>
  </si>
  <si>
    <t>AHD DVR 4CH, 6TB RAW, Full HD 1080p 120fps recording, 64Mbps throughput, 2 internal HDD, 4CH audio input/ 1CH audio output, coaxial control, HDMI/VGA video output, 2 X spot monitor output</t>
  </si>
  <si>
    <t>SRD-494-8TB</t>
  </si>
  <si>
    <t>AHD DVR 4CH, 8TB RAW, Full HD 1080p 120fps recording, 64Mbps throughput, 2 internal HDD, 4CH audio input/ 1CH audio output, coaxial control, HDMI/VGA video output, 2 X spot monitor output</t>
  </si>
  <si>
    <t>SRD-494-12TB</t>
  </si>
  <si>
    <t>AHD DVR 4CH, 12TB RAW, Full HD 1080p 120fps recording, 64Mbps throughput, 2 internal HDD, 4CH audio input/ 1CH audio output, coaxial control, HDMI/VGA video output, 2 X spot monitor output</t>
  </si>
  <si>
    <t>SRD-493-1TB</t>
  </si>
  <si>
    <t>AHD DVR 4CH, 1TB RAW, Full HD 1080p 120fps recording, 32Mbps throughput, 1 internal HDD, 1CH audio input/ 1CH audio output, coaxial control, HDMI/VGA video output</t>
  </si>
  <si>
    <t>SRD-493-2TB</t>
  </si>
  <si>
    <t>AHD DVR 4CH, 2TB RAW, Full HD 1080p 120fps recording, 32Mbps throughput, 1 internal HDD, 1CH audio input/ 1CH audio output, coaxial control, HDMI/VGA video output</t>
  </si>
  <si>
    <t>SRD-493-4TB</t>
  </si>
  <si>
    <t>AHD DVR 4CH, 4TB RAW, Full HD 1080p 120fps recording, 32Mbps throughput, 1 internal HDD, 1CH audio input/ 1CH audio output, coaxial control, HDMI/VGA video output</t>
  </si>
  <si>
    <t>SRD-493-6TB</t>
  </si>
  <si>
    <t>AHD DVR 4CH, 6TB RAW, Full HD 1080p 120fps recording, 32Mbps throughput, 1 internal HDD, 1CH audio input/ 1CH audio output, coaxial control, HDMI/VGA video output</t>
  </si>
  <si>
    <t>SRD-476D-1TB</t>
  </si>
  <si>
    <t>4CH Premium 1280H DVR</t>
  </si>
  <si>
    <t>DVR, 4CH, 1TB RAW, 120fps@1280H, Dual HDMI and VGA output, 4CH audio inputs (built-in 4CH), Max. 1 Internal HDD, Loop through video output, Coaxial Control</t>
  </si>
  <si>
    <t>SRD-476D-2TB</t>
  </si>
  <si>
    <t>DVR, 4CH, 2TB RAW, 120fps@1280H, Dual HDMI and VGA output, 4CH audio inputs (built-in 4CH), Max. 1 Internal HDD, Loop through video output, Coaxial Control</t>
  </si>
  <si>
    <t>SRD-476D-3TB</t>
  </si>
  <si>
    <t>DVR, 4CH, 3TB RAW, 120fps@1280H, Dual HDMI and VGA output, 4CH audio inputs (built-in 4CH), Max. 1 Internal HDD, Loop through video output, Coaxial Control</t>
  </si>
  <si>
    <t>SRD-476D-4TB</t>
  </si>
  <si>
    <t>DVR, 4CH, 4TB RAW, 120fps@1280H, Dual HDMI and VGA output, 4CH audio inputs (built-in 4CH), Max. 1 Internal HDD, Loop through video output, Coaxial Control</t>
  </si>
  <si>
    <t>SNO-8081R</t>
    <phoneticPr fontId="0" type="noConversion"/>
  </si>
  <si>
    <t>5MP IR Bullet</t>
    <phoneticPr fontId="0" type="noConversion"/>
  </si>
  <si>
    <t>Network IR Bullet camera, 5MP 30fps, H.265/H.264/MJPEG, f3.9-9.4mm Motorized Lens simple focus, 
120dB WDR, true D/N, Micro SD/SDHC/SDXC, 12VDC/24VAC/PoE, IP66, IK10, -40°C ~ +55°C (-40°F ~ +131°F), hallway view</t>
  </si>
  <si>
    <t>SMT-2731</t>
  </si>
  <si>
    <t>1080p 27" LED Monitor</t>
  </si>
  <si>
    <t>27" LED Monitor, 1080p (1920x1080), HDMI, VGA, BNC type (2 in / 2 out), 16:9 aspect ratio, Built-in Speaker (10W), VESA DPM Compatible</t>
  </si>
  <si>
    <t>3MP Box</t>
  </si>
  <si>
    <t>Wisenet III Network Box camera, 3MP 30fps, Full HD(1080p) @ 60fps, H.264/MJPEG, P-Iris / DC-Iris Compatible, simple focus, 120dB WDR, true D/N, SD/SDHC/SDXC, 12VDC/24AC/PoE</t>
  </si>
  <si>
    <t>Pole Mount Adapter Accessory, use with SNO-8081R and PNO-9080R.</t>
  </si>
  <si>
    <t>SBP-B-100HM</t>
  </si>
  <si>
    <t>Hanging Mount Cap Kit, (SNV-6013, XNV-6011, SND-6011R, SCD-2080/B/E/EB, SCD-2082, SCD-2080R, SCD-2042R, SCD-2022R, SCD-2020R, SCD-3080/B, SCD-3083, SCD-5080, SCD-5082, SCD-5083, SCD-5083R), Ivory
* Kit Includes SBP-B-100P plate for SNV-6013 installation</t>
  </si>
  <si>
    <t>1.3MP Box</t>
  </si>
  <si>
    <t>Wisenet III Network Box camera, 1.3MP, HD(720p), H.264/MJPEG, simple focus, 130dB WDR, true D/N, SD/SDHC/SDXC, 12VDC/24AC/PoE</t>
  </si>
  <si>
    <t>Wisenet III Network IR vandal dome camera, 2MP, Full HD(1080p), Motorized simple focus Lens 2.3x (10-23mm), H.264/MJPEG, 120dB WDR, true D/N, SD/SDHC/SDXC, 12VDC/24VAC/PoE, IP66, IK10, Built-in -40°F 24VAC Heater</t>
  </si>
  <si>
    <t>SPB-IND7</t>
  </si>
  <si>
    <t>No Replacement</t>
  </si>
  <si>
    <t>Pole Mount Adapter Accessory, use with SBO-100B1, PNO-9080R, SBO-100B1</t>
  </si>
  <si>
    <t>SBM-3240ST</t>
  </si>
  <si>
    <t>Monitor Stand</t>
  </si>
  <si>
    <t>Monitor stand for SMT-3231/3232/4031/4032/4032A</t>
  </si>
  <si>
    <t>SRD-1676D-1TB</t>
  </si>
  <si>
    <t>16CH Premium 1280H DVR</t>
  </si>
  <si>
    <t>DVR, 16CH, 1TB RAW, 480fps@1280H, Dual HDMI and VGA output, 16CH audio inputs (built-in 4CH), Max. 4 Internal Front Load HDDs, Max. 2 Expansion Bay, Loop through video output, Coaxial Control</t>
  </si>
  <si>
    <t>SRD-1676D-2TB</t>
  </si>
  <si>
    <t>DVR, 16CH, 2TB RAW, 480fps@1280H, Dual HDMI and VGA output, 16CH audio inputs (built-in 4CH), Max. 4 Internal Front Load HDDs, Max. 2 Expansion Bay, Loop through video output, Coaxial Control</t>
  </si>
  <si>
    <t>SRD-1676D-3TB</t>
  </si>
  <si>
    <t>DVR, 16CH, 3TB RAW, 480fps@1280H, Dual HDMI and VGA output, 16CH audio inputs (built-in 4CH), Max. 4 Internal Front Load HDDs, Max. 2 Expansion Bay, Loop through video output, Coaxial Control</t>
  </si>
  <si>
    <t>SRD-1676D-4TB</t>
  </si>
  <si>
    <t>DVR, 16CH, 4TB RAW, 480fps@1280H, Dual HDMI and VGA output, 16CH audio inputs (built-in 4CH), Max. 4 Internal Front Load HDDs, Max. 2 Expansion Bay, Loop through video output, Coaxial Control</t>
  </si>
  <si>
    <t>SRD-1676D-6TB</t>
  </si>
  <si>
    <t>DVR, 16CH, 6TB RAW, 480fps@1280H, Dual HDMI and VGA output, 16CH audio inputs (built-in 4CH), Max. 4 Internal Front Load HDDs, Max. 2 Expansion Bay, Loop through video output, Coaxial Control</t>
  </si>
  <si>
    <t>SRD-1676D-8TB</t>
  </si>
  <si>
    <t>DVR, 16CH, 8TB RAW, 480fps@1280H, Dual HDMI and VGA output, 16CH audio inputs (built-in 4CH), Max. 4 Internal Front Load HDDs, Max. 2 Expansion Bay, Loop through video output, Coaxial Control</t>
  </si>
  <si>
    <t>SRD-1676D-10TB</t>
    <phoneticPr fontId="0" type="noConversion"/>
  </si>
  <si>
    <t>DVR, 16CH, 10TB RAW, 480fps@1280H, Dual HDMI and VGA output, 16CH audio inputs (built-in 4CH), Max. 4 Internal Front Load HDDs, Max. 2 Expansion Bay, Loop through video output, Coaxial Control</t>
  </si>
  <si>
    <t>SRD-1676D-12TB</t>
  </si>
  <si>
    <t>DVR, 16CH, 12TB RAW, 480fps@1280H, Dual HDMI and VGA output, 16CH audio inputs (built-in 4CH), Max. 4 Internal Front Load HDDs, Max. 2 Expansion Bay, Loop through video output, Coaxial Control</t>
  </si>
  <si>
    <t>SRD-1676D-16TB</t>
  </si>
  <si>
    <t>DVR, 16CH, 16TB RAW, 480fps@1280H, Dual HDMI and VGA output, 16CH audio inputs (built-in 4CH), Max. 4 Internal Front Load HDDs, Max. 2 Expansion Bay, Loop through video output, Coaxial Control</t>
  </si>
  <si>
    <t>SRD-1656D-1TB</t>
  </si>
  <si>
    <t>DVR, 16CH, 1TB RAW, 120fps@1280H, Dual HDMI and VGA output, 16CH audio inputs (built-in 4CH), Max. 4 Internal Front Load HDDs, Max. 2 Expansion Bay, Loop through video output, Coaxial Control</t>
  </si>
  <si>
    <t>SRD-1656D-2TB</t>
  </si>
  <si>
    <t>DVR, 16CH, 2TB RAW, 120fps@1280H, Dual HDMI and VGA output, 16CH audio inputs (built-in 4CH), Max. 4 Internal Front Load HDDs, Max. 2 Expansion Bay, Loop through video output, Coaxial Control</t>
  </si>
  <si>
    <t>SRD-1656D-3TB</t>
  </si>
  <si>
    <t>DVR, 16CH, 3TB RAW, 120fps@1280H, Dual HDMI and VGA output, 16CH audio inputs (built-in 4CH), Max. 4 Internal Front Load HDDs, Max. 2 Expansion Bay, Loop through video output, Coaxial Control</t>
  </si>
  <si>
    <t>SRD-1656D-4TB</t>
  </si>
  <si>
    <t>DVR, 16CH, 4TB RAW, 120fps@1280H, Dual HDMI and VGA output, 16CH audio inputs (built-in 4CH), Max. 4 Internal Front Load HDDs, Max. 2 Expansion Bay, Loop through video output, Coaxial Control</t>
  </si>
  <si>
    <t>SRD-1656D-6TB</t>
  </si>
  <si>
    <t>DVR, 16CH, 6TB RAW, 120fps@1280H, Dual HDMI and VGA output, 16CH audio inputs (built-in 4CH), Max. 4 Internal Front Load HDDs, Max. 2 Expansion Bay, Loop through video output, Coaxial Control</t>
  </si>
  <si>
    <t>SRD-1656D-8TB</t>
  </si>
  <si>
    <t>DVR, 16CH, 8TB RAW, 120fps@1280H, Dual HDMI and VGA output, 16CH audio inputs (built-in 4CH), Max. 4 Internal Front Load HDDs, Max. 2 Expansion Bay, Loop through video output, Coaxial Control</t>
  </si>
  <si>
    <t>SRD-1656D-12TB</t>
  </si>
  <si>
    <t>DVR, 16CH, 12TB RAW, 120fps@1280H, Dual HDMI and VGA output, 16CH audio inputs (built-in 4CH), Max. 4 Internal Front Load HDDs, Max. 2 Expansion Bay, Loop through video output, Coaxial Control</t>
  </si>
  <si>
    <t>SRD-1656D-16TB</t>
  </si>
  <si>
    <t>DVR, 16CH, 16TB RAW, 120fps@1280H, Dual HDMI and VGA output, 16CH audio inputs (built-in 4CH), Max. 4 Internal Front Load HDDs, Max. 2 Expansion Bay, Loop through video output, Coaxial Control</t>
  </si>
  <si>
    <t>SCB-5005</t>
  </si>
  <si>
    <t>Analog Box camera, 1/3" 1.3MP CMOS, simple focus, P-iris &amp; DC-iris Support, 1000TVL, true D/N, 120dB WDR, Analytics, 24VAC/12VDC, RS-485 Control</t>
  </si>
  <si>
    <t>Analog vandal dome camera, 1/3" 1.3MP CMOS, 1000TVL, simple focus Motorized Lens (3 -8.5mm), true D/N, 120dB WDR, Analytics, 24VAC/12VDC, IP66, IK10</t>
  </si>
  <si>
    <t>SHM-R100</t>
  </si>
  <si>
    <t>Cooling Housing</t>
    <phoneticPr fontId="0" type="noConversion"/>
  </si>
  <si>
    <t>Cooling Housing for SRM-872 (Fan less Application)</t>
  </si>
  <si>
    <t>SBP-B-M12</t>
  </si>
  <si>
    <t>M12 Back Panel</t>
  </si>
  <si>
    <t>M12 Connectors Back Panel for SRM-872 Mobile Application, Black</t>
  </si>
  <si>
    <t>SPZ-NK100</t>
  </si>
  <si>
    <t>HDD Tray Kit</t>
    <phoneticPr fontId="0" type="noConversion"/>
  </si>
  <si>
    <t>HDD TRAY KIT FOR SRM-872</t>
    <phoneticPr fontId="0" type="noConversion"/>
  </si>
  <si>
    <t>SRM-872</t>
  </si>
  <si>
    <t>Mobile NVR</t>
  </si>
  <si>
    <t>Mobile NVR, 8 Channel PoE (8W Max. Per Channel), 64Mbps recording throughput, Support Samsung Network cameras PnP, ONVIF, 12 - 24VDC Input. Standard Includes GPS Module, Control Box, I/O Box, Remote Control. NO HDD version, Compatible with Samsung 1TB RAW SSD  (840 EVO MZ-7TE1T0BW)</t>
  </si>
  <si>
    <t>SRM-872-1TB</t>
  </si>
  <si>
    <t>Mobile NVR, 8 Channel PoE (8W Max. Per Channel), 1TB RAW Standard Spinning HDD, 64Mbps recording throughput, Support Samsung Network cameras PnP, ONVIF, 12 - 24VDC Input. Standard Includes GPS Module, Control Box, I/O Box, Remote Control</t>
  </si>
  <si>
    <t>SRN-4000-2TB</t>
  </si>
  <si>
    <t>NVR, 64CH, 2TB RAW, 400Mbps recording/ 25Mbps Playback throughput, 12 Hot Swap HDD Bays, iSCSI, Redundant Power, HDMI/D-Sub VGA Local Display, DI/O, 2-Way Audio, ONVIF, NON-RAID model</t>
  </si>
  <si>
    <t>SRN-4000-3TB</t>
  </si>
  <si>
    <t>NVR, 64CH, 3TB RAW, 400Mbps recording/ 25Mbps Playback throughput, 12 Hot Swap HDD Bays, iSCSI, Redundant Power, HDMI/D-Sub VGA Local Display, DI/O, 2-Way Audio, ONVIF, NON-RAID model</t>
  </si>
  <si>
    <t>SRN-4000-4TB</t>
  </si>
  <si>
    <t>NVR, 64CH, 4TB RAW, 400Mbps recording/ 25Mbps Playback throughput, 12 Hot Swap HDD Bays, iSCSI, Redundant Power, HDMI/D-Sub VGA Local Display, DI/O, 2-Way Audio, ONVIF, NON-RAID model</t>
  </si>
  <si>
    <t>SRN-4000-6TB</t>
  </si>
  <si>
    <t>NVR, 64CH, 6TB RAW, 400Mbps recording/25Mbps Playback throughput, 12 Hot Swap HDD Bays, iSCSI, Redundant Power, HDMI/D-Sub VGA Local Display, DI/O, 2-Way Audio, ONVIF, NON-RAID model</t>
  </si>
  <si>
    <t>SRN-4000-8TB</t>
  </si>
  <si>
    <t>NVR, 64CH, 8TB RAW, 400Mbps recording/25Mbps Playback throughput, 12 Hot Swap HDD Bays, iSCSI, Redundant Power, HDMI/D-Sub VGA Local Display, DI/O, 2-Way Audio, ONVIF, NON-RAID model</t>
  </si>
  <si>
    <t>SRN-4000-12TB</t>
  </si>
  <si>
    <t>NVR, 64CH, 12TB RAW, 400Mbps recording/25Mbps Playback throughput, 12 Hot Swap HDD Bays, iSCSI, Redundant Power, HDMI/D-Sub VGA Local Display, DI/O, 2-Way Audio, ONVIF, Supports RAID 5/6  - Field Configuration and Setup Required (2TB * 6)</t>
  </si>
  <si>
    <t>SRN-4000-15TB</t>
  </si>
  <si>
    <t>NVR, 64CH, 15TB RAW, 400Mbps recording/25Mbps Playback throughput, 12 Hot Swap HDD Bays, iSCSI, Redundant Power, HDMI/D-Sub VGA Local Display, DI/O, 2-Way Audio, ONVIF, NON-RAID model</t>
  </si>
  <si>
    <t>SRN-4000-16TB</t>
  </si>
  <si>
    <t>NVR, 64CH, 16TB RAW, 400Mbps recording/25Mbps Playback throughput, 12 Hot Swap HDD Bays, iSCSI, Redundant Power, HDMI/D-Sub VGA Local Display, DI/O, 2-Way Audio, ONVIF, NON-RAID model</t>
  </si>
  <si>
    <t>SRN-4000-20TB</t>
  </si>
  <si>
    <t>NVR, 64CH, 20TB RAW, 400Mbps recording/25Mbps Playback throughput, 12 Hot Swap HDD Bays, iSCSI, Redundant Power, HDMI/D-Sub VGA Local Display, DI/O, 2-Way Audio, ONVIF, Supports RAID 5  - Field Configuration and Setup Required (2TB * 10)</t>
  </si>
  <si>
    <t>SRN-4000-24TB</t>
  </si>
  <si>
    <t>NVR, 64CH, 24TB RAW, 400Mbps recording/25Mbps Playback throughput, 12 Hot Swap HDD Bays, iSCSI, Redundant Power, HDMI/D-Sub VGA Local Display, DI/O, 2-Way Audio, ONVIF, Supports RAID 5/6  - Field Configuration and Setup Required (2TB * 12)</t>
  </si>
  <si>
    <t>SRN-4000-30TB</t>
  </si>
  <si>
    <t>NVR, 64CH, 30TB RAW, 400Mbps recording/25Mbps Playback throughput, 12 Hot Swap HDD Bays, iSCSI, Redundant Power, HDMI/D-Sub VGA Local Display, DI/O, 2-Way Audio, ONVIF, Supports RAID 5 - Field Configuration and Setup Required (3TB * 10)</t>
  </si>
  <si>
    <t>SRN-4000-36TB</t>
  </si>
  <si>
    <t>NVR, 64CH, 36TB RAW, 400Mbps recording/25Mbps Playback throughput, 12 Hot Swap HDD Bays, iSCSI, Redundant Power, HDMI/D-Sub VGA Local Display, DI/O, 2-Way Audio, ONVIF, Supports RAID 5/6  - Field Configuration and Setup Required (3TB * 12)</t>
  </si>
  <si>
    <t>SRN-4000-40TB</t>
  </si>
  <si>
    <t>NVR, 64CH, 40TB RAW, 400Mbps recording/25Mbps Playback throughput, 12 Hot Swap HDD Bays, iSCSI, Redundant Power, HDMI/D-Sub VGA Local Display, DI/O, 2-Way Audio, ONVIF, Supports RAID 5  - Field Configuration and Setup Required (4TB * 10)</t>
  </si>
  <si>
    <t>SRN-4000-48TB</t>
  </si>
  <si>
    <t>NVR, 64CH, 48TB RAW, 400Mbps recording/25Mbps Playback throughput, 12 Hot Swap HDD Bays, iSCSI, Redundant Power, HDMI/D-Sub VGA Local Display, DI/O, 2-Way Audio, ONVIF, Supports RAID 5/6  - Field Configuration and Setup Required (4TB * 12)</t>
  </si>
  <si>
    <t>SRN-4000-60TB</t>
    <phoneticPr fontId="0" type="noConversion"/>
  </si>
  <si>
    <t>NVR, 64CH, 60TB RAW, 400Mbps recording/25Mbps Playback throughput, 12 Hot Swap HDD Bays, iSCSI, Redundant Power, HDMI/D-Sub VGA Local Display, DI/O, 2-Way Audio, ONVIF, Supports RAID 5/6  - Field Configuration and Setup Required (5TB * 12)</t>
  </si>
  <si>
    <t>SRN-1000-1TB</t>
  </si>
  <si>
    <t>NVR, 64CH, 1TB RAW, 100Mbps recording/64Mbps Playback throughput, 8 HDD bays</t>
  </si>
  <si>
    <t>SRN-1000-2TB</t>
  </si>
  <si>
    <t>NVR, 64CH, 2TB RAW, 100Mbps recording/64Mbps Playback throughput, 8 HDD bays</t>
  </si>
  <si>
    <t>SRN-1000-3TB</t>
  </si>
  <si>
    <t>NVR, 64CH, 3TB RAW, 100Mbps recording/64Mbps Playback throughput, 8 HDD bays</t>
  </si>
  <si>
    <t>SRN-1000-4TB</t>
  </si>
  <si>
    <t>NVR, 64CH, 4TB RAW, 100Mbps recording/64Mbps Playback throughput, 8 HDD bays</t>
  </si>
  <si>
    <t>SRN-1000-5TB</t>
  </si>
  <si>
    <t>NVR, 64CH, 5TB RAW, 100Mbps recording/64Mbps Playback throughput, 8 HDD bays</t>
  </si>
  <si>
    <t>SRN-1000-6TB</t>
  </si>
  <si>
    <t>NVR, 64CH, 6TB RAW, 100Mbps recording/64Mbps Playback throughput, 8 HDD bays</t>
  </si>
  <si>
    <t>SRN-1000-8TB</t>
  </si>
  <si>
    <t>NVR, 64CH, 8TB RAW, 100Mbps recording/64Mbps Playback throughput, 8 HDD bays</t>
  </si>
  <si>
    <t>SRN-1000-10TB</t>
  </si>
  <si>
    <t>NVR, 64CH, 10TB RAW, 100Mbps recording/64Mbps Playback throughput, 8 HDD bays</t>
  </si>
  <si>
    <t>SRN-1000-12TB</t>
  </si>
  <si>
    <t>NVR, 64CH, 12TB RAW, 100Mbps recording/64Mbps Playback throughput, 8 HDD bays</t>
  </si>
  <si>
    <t>SRN-1000-15TB</t>
  </si>
  <si>
    <t>NVR, 64CH, 15TB RAW, 100Mbps recording/64Mbps Playback throughput, 8 HDD bays</t>
  </si>
  <si>
    <t>SRN-1000-16TB</t>
  </si>
  <si>
    <t>NVR, 64CH, 16TB RAW, 100Mbps recording/64Mbps Playback throughput, 8 HDD bays</t>
  </si>
  <si>
    <t>SRN-1000-20TB</t>
  </si>
  <si>
    <t>NVR, 64CH, 20TB RAW, 100Mbps recording/64Mbps Playback throughput, 8 HDD bays</t>
  </si>
  <si>
    <t>SRN-1000-24TB</t>
  </si>
  <si>
    <t>NVR, 64CH, 24TB RAW, 100Mbps recording/64Mbps Playback throughput, 8 HDD bays</t>
  </si>
  <si>
    <t>SRN-1000-32TB</t>
  </si>
  <si>
    <t>NVR, 64CH, 32TB RAW, 100Mbps recording/64Mbps Playback throughput, 8 HDD bays</t>
  </si>
  <si>
    <t>SMT-4032A</t>
  </si>
  <si>
    <t>40" LED Monitor, 1080p (1920x1080), DVI, HDMI, VGA, Component (CVBS  common), 16:9 aspect ratio aspect ratio, Built-in Speaker (10W X 2), VESA DPM Compatible (200x200mm)</t>
  </si>
  <si>
    <t>SHD-200C</t>
  </si>
  <si>
    <t>Medium Size Triangle Corner Mount Accessory, (SNB-6010, SNB-6011), Ivory</t>
  </si>
  <si>
    <t>SHD-300C</t>
  </si>
  <si>
    <t>Compact Size Corner Mount Accessory, (SNB-6010, SNB-6011), Ivory</t>
  </si>
  <si>
    <t>Network - Decoder</t>
  </si>
  <si>
    <t>SPD-400</t>
  </si>
  <si>
    <t>4CH Decoder</t>
  </si>
  <si>
    <t>Decoder, 4CH, H.264, MPEG-4, MJPEG, Full HD (1080p) video output for single view, Single and quad view support, Sequence mode for multiple video sources</t>
  </si>
  <si>
    <t>SRN-SENCMS-CTLS</t>
  </si>
  <si>
    <t>Seneca Data, CMS Control</t>
  </si>
  <si>
    <t>CMS Control Server Enterprise, Quad Core Xeon E3-1220 v3 3.1GHz, 8GB RAM, 1TB 7200rpm SATA Enterprise Hard Drive, Win 2012 Server with 5 Users, 8x DVD-RW, Hot Swappable, 1 Rack Unit, Designed for SSM System Manager and Media Gateway, NO VMS license is included (Optional Raid1 and Redundant Power)</t>
  </si>
  <si>
    <t>SRN-SENCMS-CTL</t>
  </si>
  <si>
    <t>CMS Control Server, Quad Core i7 4790 3.6GHz, 8GB RAM, 500GB 7200rpm SATA Standard Hard Drive, Win2012 Server with 5 Users, 24x DVD-RW, 2 Rack Unit, Designed for SSM System Manager and Media Gateway, NO VMS license is included</t>
  </si>
  <si>
    <t>SRN-SENCMS-DSPS</t>
  </si>
  <si>
    <t>Seneca Data, CMS Display</t>
  </si>
  <si>
    <t>CMS Display Server Enterprise, Quad Core i7 4790 3.6GHz, GeForce GTX 790 4GB 4 Output, 8GB RAM, 1.0TB 7200rpm SATA Standard Hard Drive, Windows 7 Pro x64, 24x DVD-RW, Desktop Mid-Tower, Designed for SSM Console, NO VMS license is included</t>
  </si>
  <si>
    <t>SRN-SENCMS-DSP</t>
  </si>
  <si>
    <t>CMS Display Server, Quad Core i7 4790 3.6GHz, GeForce GTX 660 2GB 2 Output, 8GB RAM, 1.0TB 7200rpm SATA Standard Hard Drive, Windows 7 Pro x64, 24x DVD-RW, Desktop Mid-Tower, Designed for SSM Console, NO VMS license is included</t>
  </si>
  <si>
    <t>SRN-16SEN-1TB</t>
  </si>
  <si>
    <t>Seneca Data, 16CH NVR  1TB</t>
  </si>
  <si>
    <t>NVR, 16CH, 1TB RAW, 2 Rack Units, 2 Bay, Supports 16 IP cameras at 1.3MP at 15FPS, Core i3 4130 3.4Ghz, 4GB RAM, 120GB SSD System Drive, 8x DVD-RW, Win7 Pro, NO VMS license is included</t>
  </si>
  <si>
    <t>SRN-16SEN-2TB</t>
  </si>
  <si>
    <t>Seneca Data, 16CH NVR 2TB</t>
  </si>
  <si>
    <t>NVR, 16CH, 2TB RAW, 2 Rack Units, 2 Bay, Supports 16 IP cameras at 1.3MP at 15FPS, Core i3 4130 3.4Ghz, 4GB RAM, 120GB SSD System Drive, 8x DVD-RW, Win7 Pro, NO VMS license is included</t>
  </si>
  <si>
    <t>SRN-16SEN-4TB</t>
  </si>
  <si>
    <t>Seneca Data, 16CH NVR 4TB</t>
  </si>
  <si>
    <t>NVR, 16CH, 4TB RAW, 2 Rack Units, 2 Bay, Supports 16 IP cameras at 1.3MP at 15FPS, Core i3 4130 3.4Ghz, 4GB RAM, 120GB SSD System Drive, 8x DVD-RW, Win7 Pro, NO VMS license is included</t>
  </si>
  <si>
    <t>SRN-32SEN-2TB</t>
  </si>
  <si>
    <t>Seneca Data, 32CH NVR  2TB</t>
  </si>
  <si>
    <t>NVR, 32CH, 2TB RAW, 2 Rack Units, 2 Bay, Supports 32 IP cameras at 1.3MP at 15FPS, Core  i5 4460 2.9Ghz, 4GB RAM, 120GB SSD System Drive, 8x DVD-RW, Win7 Pro, NO VMS license is included</t>
  </si>
  <si>
    <t>SRN-32SEN-4TB</t>
  </si>
  <si>
    <t>Seneca Data, 32CH NVR 4TB</t>
  </si>
  <si>
    <t>NVR, 32CH, 4TB RAW, 2 Rack Units, 2 Bay, Supports 32 IP cameras at 1.3MP at 15FPS, Core  i5 4460 2.9Ghz, 4GB RAM, 120GB SSD System Drive, 8x DVD-RW, Win7 Pro, NO VMS license is included</t>
  </si>
  <si>
    <t>SRN-32SEN-8TB</t>
  </si>
  <si>
    <t>Seneca Data, 32CH NVR 8TB</t>
  </si>
  <si>
    <t>NVR, 32CH, 8TB RAW, 2 Rack Units, 2 Bay, Supports 32 IP cameras at 1.3MP at 15FPS, Core  i5 4460 2.9Ghz, 4GB RAM, 120GB SSD System Drive, 8x DVD-RW, Win7 Pro, NO VMS license is included</t>
  </si>
  <si>
    <t>SRN-32SEN-12TB</t>
    <phoneticPr fontId="0" type="noConversion"/>
  </si>
  <si>
    <t>Seneca Data, 32CH NVR 12TB</t>
    <phoneticPr fontId="0" type="noConversion"/>
  </si>
  <si>
    <t>NVR, 32CH, 12TB RAW, 2 Rack Units, 2 Bay, Supports 32 IP cameras at 1.3MP at 15FPS, Core  i5 4460 2.9Ghz, 4GB RAM, 120GB SSD System Drive, 8x DVD-RW, Win7 Pro, NO VMS license is included</t>
  </si>
  <si>
    <t>SRN-64SEN-8TB</t>
  </si>
  <si>
    <t>Seneca Data, 64CH NVR 8TB</t>
  </si>
  <si>
    <t>NVR, 64CH, 8TB RAW, 2 Rack Units, 4 Bay, Supports 64 IP cameras at 1.3MP at 15FPS, Quad Core Xeon E3-1225 V3 3.2GHz, 4GB RAM, 120GB SSD System Drive, 8x DVD-RW, Win7 Pro, GeForce GT 730 1GB, NO VMS license is included</t>
  </si>
  <si>
    <t>SRN-64SEN-12TB</t>
  </si>
  <si>
    <t>Seneca Data, 64CH NVR 12TB</t>
  </si>
  <si>
    <t>NVR, 64CH, 12TB RAW, 2 Rack Units, 4 Bay, Supports 64 IP cameras at 1.3MP at 15FPS, Quad Core Xeon E3-1225V3 3.2GHz, 4GB RAM, 120GB SSD System Drive, 8x DVD-RW, Win7 Pro, GeForce GT 730 1GB, NO VMS license is included</t>
  </si>
  <si>
    <t>SRN-64SEN-8TBR</t>
  </si>
  <si>
    <t>Seneca Data, 64CH NVR 8TB Raid 5</t>
  </si>
  <si>
    <t>NVR, 64CH, 8TB RAW, 2 Rack Units, 8 Bay, Supports 64 IP cameras at 1.3MP at 15FPS, Quad Core Xeon E3-1225V3 3.2Ghz, 4GB RAM, 120GB SSD System Drive, 8x DVD-RW, Win7 Enterprise, GeForce GT 730 1GB, Raid 5 Pre-configured, Redundant Power, NO VMS license is included</t>
  </si>
  <si>
    <t>SRN-64SEN-12TBR</t>
  </si>
  <si>
    <t>Seneca Data, 64CH NVR 12TB Raid 5/6</t>
  </si>
  <si>
    <t>NVR, 64CH, 12TB RAW, 2 Rack Units, 8 Bay, Supports 64 IP cameras at 1.3MP at 15FPS, Quad Core Xeon E3-1225V3 3.2Ghz, 4GB RAM, 120GB SSD System Drive, 8x DVD-RW, Win7 Enterprise, GeForce GT 730 1GB, Raid 5/6 Pre-configured, Redundant Power, NO VMS license is included</t>
  </si>
  <si>
    <t>SRN-64SEN-15TBR</t>
  </si>
  <si>
    <t>Seneca Data, 64CH NVR 15TB Raid 5</t>
  </si>
  <si>
    <t>NVR, 64CH, 15TB RAW, 2 Rack Units, 8 Bay, Supports 64 IP cameras at 1.3MP at 15FPS, Quad Core Xeon E3-1225V3 3.2Ghz, 4GB RAM, 120GB SSD System Drive, 8x DVD-RW, Win7 Enterprise, GeForce GT 730 1GB, Raid 5 Pre-configured, Redundant Power, NO VMS license is included</t>
  </si>
  <si>
    <t>SRN-64SEN-24TBR</t>
  </si>
  <si>
    <t>Seneca Data, 64CH NVR 24TB Raid 5/6</t>
  </si>
  <si>
    <t>NVR, 64CH, 24TB RAW, 2 Rack Units, 8 Bay, Supports 64 IP cameras at 1.3MP at 15FPS, Quad Core Xeon E3-1225V3 3.2Ghz, 4GB RAM, 120GB SSD System Drive, 8x DVD-RW, Win7 Enterprise, GeForce GT 730 1GB, Raid 5/6 Pre-configured, Redundant Power, NO VMS license is included</t>
  </si>
  <si>
    <t>SRN-64SEN-32TBR</t>
  </si>
  <si>
    <t>Seneca Data, 64CH NVR 32TB Raid 5/6</t>
  </si>
  <si>
    <t>NVR, 64CH, 32TB RAW, 2 Rack Units, 8 Bay, Supports 64 IP cameras at 1.3MP at 15FPS, Quad Core Xeon E3-1225V3 3.2Ghz, 4GB RAM, 120GB SSD System Drive, 8x DVD-RW, Win7 Enterprise, GeForce GT 730 1GB, Raid 5/6 Pre-configured, Redundant Power, NO VMS license is included</t>
  </si>
  <si>
    <t>SRN-64SEN-8TBRS</t>
  </si>
  <si>
    <t>NVR, 64CH, 8TB RAW, 2 Rack Units, 8 Bay, Supports 64 IP cameras at 1.3MP at 15FPS, Quad Core Xeon E3-1225V3 3.2Ghz, 4GB RAM, 120GB SSD System Drive, 8x DVD-RW, Win 2008 Enterprise Server, GeForce GT 730 1GB, Raid 5 Pre-configured, Redundant Power, NO VMS license is included</t>
  </si>
  <si>
    <t>SRN-64SEN-12TBRS</t>
  </si>
  <si>
    <t>NVR, 64CH, 12TB RAW, 2 Rack Units, 8 Bay, Supports 64 IP cameras at 1.3MP at 15FPS, Quad Core Xeon E3-1225V3 3.2Ghz, 4GB RAM, 120GB SSD System Drive, 8x DVD-RW, Win 2008 Enterprise Server, Raid 5/6 Pre-configured, Redundant Power, No VMS license is included</t>
  </si>
  <si>
    <t>SRN-64SEN-15TBRS</t>
  </si>
  <si>
    <t>NVR, 64CH, 15TB RAW, 2 Rack Units, 8 Bay, Supports 64 IP cameras at 1.3MP at 15FPS, Quad Core Xeon E3-1225V3 3.2Ghz, 4GB RAM, 120GB SSD System Drive, 8x DVD-RW, Win 2008 Enterprise Server, GeForce GT 730 1GB, Raid 5 Pre-configured, Redundant Power, NO VMS license is included</t>
  </si>
  <si>
    <t>SRN-64SEN-24TBRS</t>
  </si>
  <si>
    <t>NVR, 64CH, 24TB RAW, 2 Rack Units, 8 Bay, Supports 64 IP cameras at 1.3MP at 15FPS, Quad Core Xeon E3-1225V3 3.2Ghz, 4GB RAM, 120GB SSD System Drive, 8x DVD-RW, Win 2008 Enterprise Server, GeForce GT 730 1GB, Raid 5/6 Pre-configured, Redundant Power, NO VMS license is included</t>
  </si>
  <si>
    <t>SRN-64SEN-32TBRS</t>
  </si>
  <si>
    <t>NVR, 64CH, 32TB RAW, 2 Rack Units, 8 Bay, Supports 64 IP cameras at 1.3MP at 15FPS, Quad Core Xeon E3-1225V3 3.2Ghz, 4GB RAM, 120GB SSD System Drive, 8x DVD-RW, Win 2008 Enterprise Server, GeForce GT 730 1GB, Raid 5/6 Pre-configured, Redundant Power, NO VMS license is included</t>
  </si>
  <si>
    <t>SRN-64SEN-40TBRS</t>
  </si>
  <si>
    <t>Seneca Data, 64CH NVR 40TB Raid 5/6</t>
  </si>
  <si>
    <t>NVR, 64 Channel, 40TB RAW, 2 Rack Units, 8 Bay, Supports 64 IP cameras at 1.3MP at 15FPS, Quad Core Xeon E3-1225V3 3.2Ghz, 8GB RAM, 120GB SSD System Drive, 8x DVD-RW, Win 2008 Enterprise Server, GeForce GT 730 1GB, Raid 5/6 Pre-configured, Redundant Power, NO VMS license is included</t>
  </si>
  <si>
    <t>SRN-64SEN-48TBRS</t>
  </si>
  <si>
    <t>Seneca Data, 64CH NVR 48TB Raid 5/6</t>
  </si>
  <si>
    <t>NVR, 64 Channel, 48TB RAW, 2 Rack Units, 8 Bay, Supports 64 IP cameras at 1.3MP at 15FPS, Quad Core Xeon E3-1225V3 3.2Ghz, 8GB RAM, 120GB SSD System Drive, 8x DVD-RW, Win 2008 Enterprise Server, GeForce GT 730 1GB, Raid 5/6 Pre-configured, Redundant Power, NO VMS license is included</t>
  </si>
  <si>
    <t>SRN-64SEN-96TBRS</t>
    <phoneticPr fontId="0" type="noConversion"/>
  </si>
  <si>
    <t>Seneca Data, 64CH NVR 96TB Raid 5</t>
    <phoneticPr fontId="0" type="noConversion"/>
  </si>
  <si>
    <t>NVR, 64 Channel, 96TB, 4 Rack Units, 24 Bay, Quad Core Xeon E3-1275 3.5GHz, 4GB RAM, Dual1 20GB SSD System Drive, 8x DVD-RW, Win Server 2008 R2, Raid 5, SAS Raid Control, Redundant Power 1010W, NO VMS license is included</t>
  </si>
  <si>
    <t>SRN-72SEN-40TBRSE</t>
  </si>
  <si>
    <t>Seneca Data, 72CH NVR 40TB Raid 5/6</t>
  </si>
  <si>
    <t>NVR, 72 Channel, 40TB RAW Enterprise Performance Drive, 2 Rack Units, 8 Bay, Supports 72 IP cameras at 1.3MP at 15FPS, Quad Core Xeon E3-1225V3 3.2Ghz, 8GB RAM, 120GB SSD System Drive, 8x DVD-RW,  Win 2008 Enterprise Server, GeForce GT 730 1GB, Raid 5/6 Pre-configured, Redundant Power, NO VMS license is included</t>
  </si>
  <si>
    <t>SRN-72SEN-48TBRSE</t>
  </si>
  <si>
    <t>Seneca Data, 72CH NVR 48TB Raid 5/6</t>
  </si>
  <si>
    <t>NVR, 72 Channel, 48TB RAW Enterprise Performance Drive, 2 Rack Units, 8 Bay, Supports 72 IP cameras at 1.3MP at 15FPS, Quad Core Xeon E3-1225V3 3.2Ghz, 8GB RAM, 120GB SSD System Drive, 8x DVD-RW,  Win 2008 Enterprise Server, GeForce GT 730 1GB, Raid 5/6 Pre-configured, Redundant Power, NO VMS license is included</t>
  </si>
  <si>
    <t>Recording - Accessories</t>
  </si>
  <si>
    <t>SRN-SEN-4GBRAM</t>
  </si>
  <si>
    <t>Seneca Data, 4GB</t>
  </si>
  <si>
    <t xml:space="preserve">Extra 4GB add-on RAM on Seneca Data Server </t>
  </si>
  <si>
    <t>SRN-SEN-8GBRAM</t>
  </si>
  <si>
    <t>Seneca Data, 8GB</t>
  </si>
  <si>
    <t xml:space="preserve">Extra 8GB add-on RAM on Seneca Data Server </t>
  </si>
  <si>
    <t>SRN-SEN-12GBRAM</t>
  </si>
  <si>
    <t>Seneca Data, 12GB</t>
  </si>
  <si>
    <t>Extra 12GB add-on RAM on Seneca Data Server</t>
  </si>
  <si>
    <t>Recording - SEN
Storage</t>
    <phoneticPr fontId="0" type="noConversion"/>
  </si>
  <si>
    <t>SVS-SEN-96TB</t>
  </si>
  <si>
    <t>Seneca Data, Expansion Bay, 96TB, Raid 6</t>
  </si>
  <si>
    <t>Storage Expansion Bay, 96TB, Raid 6, mini-SAS connector</t>
  </si>
  <si>
    <t>SUD-2081</t>
  </si>
  <si>
    <t>Analog UTP Dome</t>
  </si>
  <si>
    <t>Analog UTP dome camera, 1/3” CCD, 600TVL, Vari-focal Lens (2.8-10mm), true D/N, BNC Out, 24VAC/12VDC</t>
  </si>
  <si>
    <t>SRD-842-1TB</t>
  </si>
  <si>
    <t>8CH Value 960H DVR</t>
  </si>
  <si>
    <t>8CH, 1TB RAW, H.264, 240fps@960H, 2 internal HDD, Coaxial Control, 2 USB Port</t>
  </si>
  <si>
    <t>SRD-842-2TB</t>
  </si>
  <si>
    <t>8CH, 2TB RAW, H.264, 240fps@960H, 2 internal HDD, Coaxial Control, 2 USB Port</t>
  </si>
  <si>
    <t>SRD-842-3TB</t>
  </si>
  <si>
    <t>8CH, 3TB RAW, H.264, 240fps@960H, 2 internal HDD, Coaxial Control, 2 USB Port</t>
  </si>
  <si>
    <t>SRD-842-4TB</t>
  </si>
  <si>
    <t>8CH, 4TB RAW, H.264, 240fps@960H, 2 internal HDD, Coaxial Control, 2 USB Port</t>
  </si>
  <si>
    <t>SRD-842-6TB</t>
  </si>
  <si>
    <t>8CH, 6TB RAW, H.264, 240fps@960H, 2 internal HDD, Coaxial Control, 2 USB Port</t>
  </si>
  <si>
    <t>SRD-842-8TB</t>
  </si>
  <si>
    <t>8CH, 8TB RAW, H.264, 240fps@960H, 2 internal HDD, Coaxial Control, 2 USB Port</t>
  </si>
  <si>
    <t>SRD-1642-1TB</t>
  </si>
  <si>
    <t>16CH Value 960H DVR</t>
  </si>
  <si>
    <t>DVR, 16CH, 1TB RAW, H.264, 480fps@960H, 2 internal HDD, Coax, Tampering</t>
  </si>
  <si>
    <t>SRD-1642-2TB</t>
  </si>
  <si>
    <t>DVR, 16CH, 2TB RAW, H.264, 480fps@960H, 2 internal HDD, Coax, Tampering</t>
  </si>
  <si>
    <t>SRD-1642-3TB</t>
  </si>
  <si>
    <t>DVR, 16CH, 3TB RAW, H.264, 480fps@960H, 2 internal HDD, Coax, Tampering</t>
  </si>
  <si>
    <t>SRD-1642-4TB</t>
  </si>
  <si>
    <t>DVR, 16CH, 4TB RAW, H.264, 480fps@960H, 2 internal HDD, Coax, Tampering</t>
  </si>
  <si>
    <t>SRD-1642-5TB</t>
  </si>
  <si>
    <t>DVR, 16CH, 5TB RAW, H.264, 480fps@960H, 2 internal HDD, Coax, Tampering</t>
  </si>
  <si>
    <t>SRD-1642-6TB</t>
  </si>
  <si>
    <t>DVR, 16CH, 6TB RAW, H.264, 480fps@960H, 2 internal HDD, Coax, Tampering</t>
  </si>
  <si>
    <t>SRD-1642-7TB</t>
  </si>
  <si>
    <t>DVR, 16CH, 7TB RAW, H.264, 480fps@960H, 2 internal HDD, Coax, Tampering</t>
  </si>
  <si>
    <t>SRD-1642-8TB</t>
  </si>
  <si>
    <t>DVR, 16CH, 8TB RAW, H.264, 480fps@960H, 2 internal HDD, Coax, Tampering</t>
  </si>
  <si>
    <t>Virtual Matrix
Software</t>
    <phoneticPr fontId="0" type="noConversion"/>
  </si>
  <si>
    <t>SSM-VM10</t>
    <phoneticPr fontId="0" type="noConversion"/>
  </si>
  <si>
    <t>Software</t>
  </si>
  <si>
    <t>16ea Monitors, Add on S/W to SSM for virtual matrix function</t>
    <phoneticPr fontId="0" type="noConversion"/>
  </si>
  <si>
    <t>SSM-VM20</t>
    <phoneticPr fontId="0" type="noConversion"/>
  </si>
  <si>
    <t>32ea Monitors, Add on S/W to SSM for virtual matrix function</t>
    <phoneticPr fontId="0" type="noConversion"/>
  </si>
  <si>
    <t xml:space="preserve">Recording - Software </t>
  </si>
  <si>
    <t>SSM-RS30</t>
    <phoneticPr fontId="0" type="noConversion"/>
  </si>
  <si>
    <t>Software NVR, 128CH SSM recording Server, up to 400Mbps recording/100Mbps playback, ONVIF</t>
  </si>
  <si>
    <t>SSM-RS20</t>
  </si>
  <si>
    <t>Software NVR, 72CH SSM recording Server, up to 400Mbps recording/100Mbps playback, ONVIF</t>
  </si>
  <si>
    <t>SSM-RS10</t>
  </si>
  <si>
    <t>Software NVR, 36CH SSM recording Server, up to 400Mbps recording/100Mbps playback, ONVIF</t>
  </si>
  <si>
    <t>SSM-RS00</t>
  </si>
  <si>
    <t>Software NVR, 16CH SSM recording Server, up to 400Mbps recording/100Mbps playback</t>
  </si>
  <si>
    <t>FREE</t>
  </si>
  <si>
    <t>SSM Software</t>
  </si>
  <si>
    <t>SSM-ENT</t>
  </si>
  <si>
    <t>SSM Enterprise: is a management software platform that maximizes the efficiency of Samsung’s network products  The client-server architecture features stable video surveillance system management through multi-site and multi-client configuration. Access to the live/recorded videos is extremely easy from remote sites making it suitable for medium to large-scale multi site applications. (Unlimited cameras/Media Gateways and Clients)</t>
  </si>
  <si>
    <t>SSM-SC10L</t>
  </si>
  <si>
    <t>SSM Mirroring: Capture the Monitoring screen video and record it on the SSM-RS recording software.</t>
  </si>
  <si>
    <t>SSM-TS10L</t>
  </si>
  <si>
    <t>Transaction server: Integrates 3rd party access control, intrusion alarm devices as a part SSM solution.</t>
  </si>
  <si>
    <t>SWT-P-162-480</t>
  </si>
  <si>
    <t>(16) 10/100 PoE+ (30 Watt) Ports unmanaged switch, and (2) 10/100/1000 uplink port (RJ45 or SFP), total power 480watt</t>
  </si>
  <si>
    <t>SRX-AU041I</t>
  </si>
  <si>
    <t>Optional D-Sub adapter with 4 RCA audio connector for SRD-8XX series</t>
  </si>
  <si>
    <t>STB-400</t>
  </si>
  <si>
    <t>Mount</t>
  </si>
  <si>
    <t>Wall Mount Accessory for Box camera Enclosures (STH)</t>
  </si>
  <si>
    <t>IR Illuminator</t>
  </si>
  <si>
    <t>SPI-10A</t>
  </si>
  <si>
    <t>IR illuminator for Samsung positioning system (SCU-2370, SCU-VAC/VAC1). Viewable length of 100m (328.1 ft.). Radiation angle of 10˚, IP66, Operating temperature of -40°C ~ 50°C.</t>
  </si>
  <si>
    <t>SRM-872-2TB</t>
  </si>
  <si>
    <t>Mobile NVR, 8 Channel PoE (8W Max. Per Channel), 2TB RAW Standard Spinning HDD, 64Mbps Recording Throughput, Support Samsung Network Cameras PnP, ONVIF, 12 - 24VDC Input. Standard Includes GPS Module, Control Box, I/O Box, Remote Control</t>
  </si>
  <si>
    <t>Mobile NVR, 8 Channel PoE (8W Max. Per Channel), 1TB RAW Standard Spinning HDD, 64Mbps Recording Throughput, Support Samsung Network Cameras PnP, ONVIF, 12 - 24VDC Input. Standard Includes GPS Module, Control Box, I/O Box, Remote Control</t>
  </si>
  <si>
    <t xml:space="preserve">Camera - Analog </t>
  </si>
  <si>
    <t>SCP-3120</t>
  </si>
  <si>
    <t>D1 Analog 12x Mini PTZ</t>
  </si>
  <si>
    <t>Analog PTZ Camera, 1/4" CCD, 600TVL, Optical Zoom Lens 12x (3.6-44.3mm), WDR, True D/N, 24VAC</t>
  </si>
  <si>
    <t>SRN-1673S-1TB</t>
  </si>
  <si>
    <t>NVR, 1TB 16CH PoE+ Built-in (IEEE 802.3at, Total 200W on 16 Camera Ports, PoE/+ Auto-Sensing and Power Distribution), Up to 4K Recording, 80Mbps Recording &amp; 32Mbps Playback throughput, HDMI/VGA Out, Audio Out, Alarm I/O, 4 HDD bays</t>
  </si>
  <si>
    <t>SRN-1673S-2TB</t>
  </si>
  <si>
    <t>NVR, 2TB 16CH PoE+ Built-in (IEEE 802.3at, Total 200W on 16 Camera Ports, PoE/+ Auto-Sensing and Power Distribution), Up to 4K Recording, 80Mbps Recording &amp; 32Mbps Playback throughput, HDMI/VGA Out, Audio Out, Alarm I/O, 4 HDD bays</t>
  </si>
  <si>
    <t>SRN-1673S-3TB</t>
  </si>
  <si>
    <t>NVR, 3TB 16CH PoE+ Built-in (IEEE 802.3at, Total 200W on 16 Camera Ports, PoE/+ Auto-Sensing and Power Distribution), Up to 4K Recording, 80Mbps Recording &amp; 32Mbps Playback throughput, HDMI/VGA Out, Audio Out, Alarm I/O, 4 HDD bays</t>
  </si>
  <si>
    <t>SRN-1673S-4TB</t>
  </si>
  <si>
    <t>NVR, 4TB 16CH PoE+ Built-in (IEEE 802.3at, Total 200W on 16 Camera Ports, PoE/+ Auto-Sensing and Power Distribution), Up to 4K Recording, 80Mbps Recording &amp; 32Mbps Playback throughput, HDMI/VGA Out, Audio Out, Alarm I/O, 4 HDD bays</t>
  </si>
  <si>
    <t>SRN-1673S-6TB</t>
  </si>
  <si>
    <t>NVR, 6TB 16CH PoE+ Built-in (IEEE 802.3at, Total 200W on 16 Camera Ports, PoE/+ Auto-Sensing and Power Distribution), Up to 4K Recording, 80Mbps Recording &amp; 32Mbps Playback throughput, HDMI/VGA Out, Audio Out, Alarm I/O, 4 HDD bays</t>
  </si>
  <si>
    <t>SRN-1673S-8TB</t>
  </si>
  <si>
    <t>NVR, 8TB 16CH PoE+ Built-in (IEEE 802.3at, Total 200W on 16 Camera Ports, PoE/+ Auto-Sensing and Power Distribution), Up to 4K Recording, 80Mbps Recording &amp; 32Mbps Playback throughput, HDMI/VGA Out, Audio Out, Alarm I/O, 4 HDD bays</t>
  </si>
  <si>
    <t>SRN-1673S-12TB</t>
  </si>
  <si>
    <t>NVR, 12TB 16CH PoE+ Built-in (IEEE 802.3at, Total 200W on 16 Camera Ports, PoE/+ Auto-Sensing and Power Distribution), Up to 4K Recording, 80Mbps Recording &amp; 32Mbps Playback throughput, HDMI/VGA Out, Audio Out, Alarm I/O, 4 HDD bays</t>
  </si>
  <si>
    <t>SRN-1673S-16TB</t>
  </si>
  <si>
    <t>NVR, 16TB 16CH PoE+ Built-in (IEEE 802.3at, Total 200W on 16 Camera Ports, PoE/+ Auto-Sensing and Power Distribution), Up to 4K Recording, 80Mbps Recording &amp; 32Mbps Playback throughput, HDMI/VGA Out, Audio Out, Alarm I/O, 4 HDD bays</t>
  </si>
  <si>
    <t>SRN-1673S-24TB</t>
  </si>
  <si>
    <t>NVR, 24TB 16CH PoE+ Built-in (IEEE 802.3at, Total 200W on 16 Camera Ports, PoE/+ Auto-Sensing and Power Distribution), Up to 4K Recording, 80Mbps Recording &amp; 32Mbps Playback throughput, HDMI/VGA Out, Audio Out, Alarm I/O, 4 HDD bays</t>
  </si>
  <si>
    <t>SBP-300TM</t>
  </si>
  <si>
    <t>20° Tilt Angle Wall Mount Adapter (Poly Carbonate), Accessory for 3MP Fisheye Cameras (SNF-7010, SNF-7010V, SNF-7010VM), Ivory</t>
  </si>
  <si>
    <t>SLA-E-M1240DN</t>
  </si>
  <si>
    <t>SLA-3580DN</t>
  </si>
  <si>
    <t xml:space="preserve">Lens, 1/3" DC, Vari-focal (3.5-8mm), Auto Iris, F1.0, CS-Mount </t>
  </si>
  <si>
    <t>iES4028FP</t>
  </si>
  <si>
    <t>Layer 2</t>
  </si>
  <si>
    <t>Layer 2 Switch, 10/100 Fast Ethernet PoE/Non-PoE, 4 Gigabit ports, Up to 15.4W per port (802.3af)</t>
  </si>
  <si>
    <t>SCP-2120</t>
  </si>
  <si>
    <t>Analog PTZ Camera, 1/4" CCD, 600TVL, Optical Zoom Lens 12x (3.94-46.05mm), True D/N, 24VAC</t>
  </si>
  <si>
    <t>WiseNet HD+ 2MP, Full HD(1080p) 30fps PTZ Camera, Optical zoom lens 32X (4.44~142.6mm), True WDR 120dB, RS485/Up coax (ACP protocol only) PTZ control, True D/N, 24VAC.</t>
  </si>
  <si>
    <t>XRN-2011-36TB</t>
  </si>
  <si>
    <t>4K NVR, 36TB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6TB X6</t>
  </si>
  <si>
    <r>
      <t xml:space="preserve">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t>
    </r>
    <r>
      <rPr>
        <b/>
        <sz val="12"/>
        <rFont val="Arial"/>
        <family val="2"/>
      </rPr>
      <t xml:space="preserve"> (Recording storage 36TB)</t>
    </r>
  </si>
  <si>
    <t>XRN-2011-30TB</t>
  </si>
  <si>
    <t>4K NVR, 30TB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6TB X5</t>
  </si>
  <si>
    <t>`</t>
  </si>
  <si>
    <r>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t>
    </r>
    <r>
      <rPr>
        <b/>
        <sz val="12"/>
        <rFont val="Arial"/>
        <family val="2"/>
      </rPr>
      <t xml:space="preserve"> (Recording storage 24TB)</t>
    </r>
  </si>
  <si>
    <t>XRN-2011-2TB</t>
  </si>
  <si>
    <t>4K NVR, 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2TB X1</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</si>
  <si>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Capacity 6TB)</t>
  </si>
  <si>
    <t>XRN-2011-4TB</t>
  </si>
  <si>
    <t>4K NVR, 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4TB X1</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</si>
  <si>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Capacity 6TB)</t>
  </si>
  <si>
    <t>XRN-2011-6TB</t>
  </si>
  <si>
    <t>4K NVR, 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6TB X1</t>
  </si>
  <si>
    <t>SRD-1680D-1TB</t>
  </si>
  <si>
    <t>16CH HD SDI DVR</t>
  </si>
  <si>
    <t>HD DVR 16CH, 1TB RAW, Full HD 1080p 240fps / 4CIF 480fps Recording, 64Mbps Throughput,, 4 internal HDD, eSATA, DVD-RW, DI/O, Audio, Serial Port PTZ Control</t>
  </si>
  <si>
    <t>AHD DVR 16CH, 2TB RAW, Full HD 1080p 480fps  / HD 720p 480 fps Recording, 64Mbps Throughput, 8 internal HDD, 16CH Audio input/ 1CH Audio output, Coaxial Control, HDMI/VGA Video output, 1 X Spot Monitor Output</t>
  </si>
  <si>
    <t>SRD-1680D-2TB</t>
  </si>
  <si>
    <t>HD DVR 16CH, 2TB RAW, Full HD 1080p 240fps / 4CIF 480fps Recording, 64Mbps Throughput,, 4 internal HDD, eSATA, DVD-RW, DI/O, Audio, Serial Port PTZ Control</t>
  </si>
  <si>
    <t>SRD-1680D-3TB</t>
  </si>
  <si>
    <t>HD DVR 16CH, 3TB RAW, Full HD 1080p 240fps / 4CIF 480fps Recording, 64Mbps Throughput,, 4 internal HDD, eSATA, DVD-RW, DI/O, Audio, Serial Port PTZ Control</t>
  </si>
  <si>
    <t>AHD DVR 16CH, 4TB RAW, Full HD 1080p 480fps  / HD 720p 480 fps Recording, 64Mbps Throughput, 8 internal HDD, 16CH Audio input/ 1CH Audio output, Coaxial Control, HDMI/VGA Video output, 1 X Spot Monitor Output</t>
  </si>
  <si>
    <t>SRD-1680D-4TB</t>
  </si>
  <si>
    <t>HD DVR 16CH, 4TB RAW, Full HD 1080p 240fps / 4CIF 480fps Recording, 64Mbps Throughput,, 4 internal HDD, eSATA, DVD-RW, DI/O, Audio, Serial Port PTZ Control</t>
  </si>
  <si>
    <t>SRD-1680D-5TB</t>
  </si>
  <si>
    <t>HD DVR 16CH, 5TB RAW, Full HD 1080p 240fps / 4CIF 480fps Recording, 64Mbps Throughput,, 4 internal HDD, eSATA, DVD-RW, DI/O, Audio, Serial Port PTZ Control</t>
  </si>
  <si>
    <t>AHD DVR 16CH, 8TB RAW, Full HD 1080p 480fps  / HD 720p 480 fps Recording, 64Mbps Throughput, 8 internal HDD, 16CH Audio input/ 1CH Audio output, Coaxial Control, HDMI/VGA Video output, 1 X Spot Monitor Output</t>
  </si>
  <si>
    <t>SRD-1680D-6TB</t>
  </si>
  <si>
    <t>HD DVR 16CH, 6TB RAW, Full HD 1080p 240fps / 4CIF 480fps Recording, 64Mbps Throughput,, 4 internal HDD, eSATA, DVD-RW, DI/O, Audio, Serial Port PTZ Control</t>
  </si>
  <si>
    <t>SRD-1680D-7TB</t>
  </si>
  <si>
    <t>HD DVR 16CH, 7TB RAW, Full HD 1080p 240fps / 4CIF 480fps Recording, 64Mbps Throughput,, 4 internal HDD, eSATA, DVD-RW, DI/O, Audio, Serial Port PTZ Control</t>
  </si>
  <si>
    <t>SRD-1680D-8TB</t>
  </si>
  <si>
    <t>HD DVR 16CH, 8TB RAW, Full HD 1080p 240fps / 4CIF 480fps Recording, 64Mbps Throughput,, 4 internal HDD, eSATA, DVD-RW, DI/O, Audio, Serial Port PTZ Control</t>
  </si>
  <si>
    <t>SRD-1680D-9TB</t>
  </si>
  <si>
    <t>HD DVR 16CH, 9TB RAW, Full HD 1080p 240fps / 4CIF 480fps Recording, 64Mbps Throughput,, 4 internal HDD, eSATA, DVD-RW, DI/O, Audio, Serial Port PTZ Control</t>
  </si>
  <si>
    <t>AHD DVR 16CH, 12TB RAW, Full HD 1080p 480fps  / HD 720p 480 fps Recording, 64Mbps Throughput, 8 internal HDD, 16CH Audio input/ 1CH Audio output, Coaxial Control, HDMI/VGA Video output, 1 X Spot Monitor Output</t>
  </si>
  <si>
    <t>SRD-1680D-10TB</t>
  </si>
  <si>
    <t>HD DVR 16CH, 10TB RAW, Full HD 1080p 240fps / 4CIF 480fps Recording, 64Mbps Throughput,, 4 internal HDD, eSATA, DVD-RW, DI/O, Audio, Serial Port PTZ Control</t>
  </si>
  <si>
    <t>SRD-1680D-11TB</t>
  </si>
  <si>
    <t>HD DVR 16CH, 11TB RAW, Full HD 1080p 240fps / 4CIF 480fps Recording, 64Mbps Throughput,, 4 internal HDD, eSATA, DVD-RW, DI/O, Audio, Serial Port PTZ Control</t>
  </si>
  <si>
    <t>SRD-1680D-12TB</t>
  </si>
  <si>
    <t>HD DVR 16CH, 12TB RAW, Full HD 1080p 240fps / 4CIF 480fps Recording, 64Mbps Throughput,, 4 internal HDD, eSATA, DVD-RW, DI/O, Audio, Serial Port PTZ Control</t>
  </si>
  <si>
    <t>HCP-6320H</t>
  </si>
  <si>
    <t>WiseNet HD+ 2MP, Full HD(1080p) 30fps PTZ Camera, Optical zoom lens 32X (4.44~142.6mm), True WDR 120dB, True D/N, 24VAC, IP66 IK10.</t>
  </si>
  <si>
    <t>WiseNet HD+ 2MP, Full HD(1080p) 30fps PTZ Camera, Optical zoom lens 32X (4.44~142.6mm), RS485/Up coax (ACP protocol only) PTZ control, True WDR 120dB, True D/N, 24VAC, IP66 IK10.</t>
  </si>
  <si>
    <t>Network PTZ Camera, 1.3MP, HD(720p) 60fps, H.264/MJPEG, Optical Zoom Lens 43x (3.5-150.5mm), 120dB WDR, True D/N, HLC, Auto Tracking, 700°/sec Pan, SD/SDHC/SDXC, 24VAC/PoE, Analytics</t>
  </si>
  <si>
    <t>Wisenet III Network PTZ Camera, 1.3MP, HD(720p) 60fps, H.264/MJPEG, Optical Zoom Lens 32x (4.44-142.8mm), 120dB WDR, True D/N, 700°/sec Pan, SD/SDHC/SDXC, 24VAC/PoE+, Analytics</t>
  </si>
  <si>
    <t>Analog Camera</t>
  </si>
  <si>
    <t>SCB-3001</t>
  </si>
  <si>
    <t>Analog Box camera</t>
  </si>
  <si>
    <t>Analog Box Camera, 1/3" CCD, 650TVL, WDR, True D/N, 24VAC/12VDC</t>
  </si>
  <si>
    <t>WiseNet HD+ 2MP, Full HD(1080p) 30fps box camera, AHD/TVI/CVI/CVBS, 120 dB True WDR, RS485 /Coaxial Control, True D/N, 24VAC/12VDC 
(Require 2MP or higher CS Mount Lens)</t>
  </si>
  <si>
    <t>SRN-473S-1TB</t>
  </si>
  <si>
    <t>NVR, 1TB 4CH PoE+ Built-in (IEEE 802.3at, Total 50W on 4 Camera Ports, PoE/+ Auto-Sensing and Power Distribution), Up to 4K Recording, 32Mbps Recording throughput &amp; 32Mbps Playback throughput, HDMI/VGA Out, Audio Out, Alarm I/O, 1 HDD bay</t>
  </si>
  <si>
    <t>4K NVR, 2TB RAW, supports: 4 channels with 4 PoE/PoE+ ports, H.265/H.264/MJPEG, ARB (Automatic Recovery Backup), 1 fixed internal SATA HDDs (8TB max), e-SATA/iSCSI storage, WiseStream technology, max. resolution of 8MP recording/display and fisheye dewarping on web and CMS.</t>
  </si>
  <si>
    <t>SRN-473S-2TB</t>
  </si>
  <si>
    <t>NVR, 2TB 4CH PoE+ Built-in (IEEE 802.3at, Total 50W on 4 Camera Ports, PoE/+ Auto-Sensing and Power Distribution), Up to 4K Recording, 32Mbps Recording throughput &amp; 32Mbps Playback throughput, HDMI/VGA Out, Audio Out, Alarm I/O, 1 HDD bay</t>
  </si>
  <si>
    <t>SRN-473S-3TB</t>
  </si>
  <si>
    <t>NVR, 3TB 4CH PoE+ Built-in (IEEE 802.3at, Total 50W on 4 Camera Ports, PoE/+ Auto-Sensing and Power Distribution), Up to 4K Recording, 32Mbps Recording throughput &amp; 32Mbps Playback throughput, HDMI/VGA Out, Audio Out, Alarm I/O, 1 HDD bay</t>
  </si>
  <si>
    <t>4K NVR, 4TB RAW, supports: 4 channels with 4 PoE/PoE+ ports, H.265/H.264/MJPEG, ARB (Automatic Recovery Backup), 1 fixed internal SATA HDDs (8TB max), e-SATA/iSCSI storage, WiseStream technology, max. resolution of 8MP recording/display and fisheye dewarping on web and CMS.</t>
  </si>
  <si>
    <t>SRN-473S-4TB</t>
  </si>
  <si>
    <t>NVR, 4TB 4CH PoE+ Built-in (IEEE 802.3at, Total 50W on 4 Camera Ports, PoE/+ Auto-Sensing and Power Distribution), Up to 4K Recording, 32Mbps Recording throughput &amp; 32Mbps Playback throughput, HDMI/VGA Out, Audio Out, Alarm I/O, 1 HDD bay</t>
  </si>
  <si>
    <t>SCP-2273H</t>
  </si>
  <si>
    <t>960H Analog 27x PTZ</t>
  </si>
  <si>
    <t>Analog PTZ Camera, 1/4" CCD, 680TVL, Optical Zoom Lens 27x (3.5-94.5mm), True D/N, 24VAC, IP66, IK10, Built-in -58°F Heater</t>
  </si>
  <si>
    <t>SCP-2273</t>
  </si>
  <si>
    <t>Analog PTZ Camera, 1/4" CCD, 680TVL, Optical Zoom Lens 27x (3.5-94.5mm), True D/N, 24VAC</t>
  </si>
  <si>
    <t>WiseNet HD+ 2MP, Full HD(1080p) 30fps PTZ Camera, Optical zoom lens 32X (4.44~142.6mm), True WDR 120dB, RS485/Up coax PTZ control, True D/N, 24VAC.</t>
  </si>
  <si>
    <t>PRN-4011-2TB</t>
  </si>
  <si>
    <t>4K NVR, 64CH, 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</si>
  <si>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</si>
  <si>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SLA-612DN</t>
  </si>
  <si>
    <t xml:space="preserve">Lens, 1/2" DC, Vari-focal (6-12mm), Auto Iris, CS-Mount </t>
  </si>
  <si>
    <t>Mount</t>
    <phoneticPr fontId="0" type="noConversion"/>
  </si>
  <si>
    <t>SBM-400ST</t>
  </si>
  <si>
    <t>Monitor Stand for SMT-4023</t>
  </si>
  <si>
    <t>SBP-300HM</t>
    <phoneticPr fontId="0" type="noConversion"/>
  </si>
  <si>
    <t>Large Cap Adapter Accessory, (SCP-3430/3371/3370/3250/3120/2430/2371/2370/2271/2270/2250, SNP-6200/5300/5200/3371/3302), Gray</t>
  </si>
  <si>
    <t>SBU-220PM</t>
  </si>
  <si>
    <t>Base Mount Adapter Accessory, use with SCU-2370, SCU-VAC</t>
  </si>
  <si>
    <t>SBU-550IM</t>
  </si>
  <si>
    <t>IR Illuminator Mounting Bracket for installation of SPI-10A or SPI-30A at SCU</t>
    <phoneticPr fontId="0" type="noConversion"/>
  </si>
  <si>
    <t>SBU-E700WM</t>
  </si>
  <si>
    <t>Bracket for SCU-EVAC, RAL7032</t>
  </si>
  <si>
    <t>Housing</t>
    <phoneticPr fontId="0" type="noConversion"/>
  </si>
  <si>
    <t>SCU-EVAC</t>
  </si>
  <si>
    <t>Analog Positioning Housing</t>
  </si>
  <si>
    <t>Pan Tilt Housing, 24VAC with integrated housing RAL7032, Analog cameras only (Telemetry Receiver must be purchased separately, Cable grand must be purchased separately)</t>
  </si>
  <si>
    <t>SCU-VAC</t>
  </si>
  <si>
    <t>Analog Positioning System Housing, 360° Endless Pan, -85~40° Tilt, 24VAC, IP66</t>
  </si>
  <si>
    <t>Analog Controller</t>
    <phoneticPr fontId="0" type="noConversion"/>
  </si>
  <si>
    <t>SPC-200</t>
  </si>
  <si>
    <t>Remote Mini handheld PTZ Controller for Camera Setup, RS-485</t>
  </si>
  <si>
    <t>HD-SDI Accessory</t>
    <phoneticPr fontId="0" type="noConversion"/>
  </si>
  <si>
    <t>SPH-110C</t>
  </si>
  <si>
    <t>Converter</t>
  </si>
  <si>
    <t>Accessory, Convert HD-SDI signal to HDMI, 1080p, HD-SDI in, HDMI out, 12VDC</t>
    <phoneticPr fontId="0" type="noConversion"/>
  </si>
  <si>
    <t>SPS-E100</t>
  </si>
  <si>
    <t>Explosion Proof Housing</t>
  </si>
  <si>
    <t>Explosion Proof Housing Sunshield, 640mm for housing with SCU-EVAC</t>
  </si>
  <si>
    <t>UTP Accessory</t>
    <phoneticPr fontId="0" type="noConversion"/>
  </si>
  <si>
    <t>SPU-100TR</t>
  </si>
  <si>
    <t>Balun</t>
  </si>
  <si>
    <t>UTP Single Channel Balun Accessory</t>
  </si>
  <si>
    <t>PERIPHERAL</t>
    <phoneticPr fontId="0" type="noConversion"/>
  </si>
  <si>
    <t>SPX-E100</t>
  </si>
  <si>
    <t>Digital receiver</t>
  </si>
  <si>
    <t>Digital receiver driver for SCU-EVAC, 24VAC, IP66 (Cable gland must be purchased separately)</t>
  </si>
  <si>
    <t>IP Camera</t>
    <phoneticPr fontId="0" type="noConversion"/>
  </si>
  <si>
    <t>SNB-7002</t>
  </si>
  <si>
    <t>Ip Box Camera</t>
  </si>
  <si>
    <t>Network Box Camera, 3MP, Full HD(1080p), H.264/MJPEG, Simple Focus, WDR, True D/N, SD/SDHC, 12VDC/PoE</t>
  </si>
  <si>
    <r>
      <t xml:space="preserve">WiseNet III Network Box Camera, 3MP 30fps, Full HD(1080p) @ 60fps, H.264/MJPEG, P-Iris / DC-Iris Compatible, </t>
    </r>
    <r>
      <rPr>
        <sz val="12"/>
        <color theme="1"/>
        <rFont val="Arial"/>
        <family val="2"/>
      </rPr>
      <t>Simple Focus, 120dB WDR, True D/N, SD/SDHC/SDXC, 12VDC/24AC/PoE</t>
    </r>
  </si>
  <si>
    <t>SND-5080F</t>
  </si>
  <si>
    <t>IP Indoor Dome</t>
  </si>
  <si>
    <t>Network Dome Camera, 1.3MP, HD(720p), Vari-focal Lens 3.6x (2.8-10mm), H.264/MJPEG/MPEG4, True D/N, SD/SDHC, 12VDC/24AC/PoE, Flush Mount</t>
  </si>
  <si>
    <t>SND-5080</t>
  </si>
  <si>
    <t>WiseNet III Network Dome Camera, 1.3MP, HD(720p), Motorized Simple Focus 2.8x (3-8.5mm), H.264/MJPEG, 130dB WDR, True D/N, SD/SDHC/SDXC, 12VDC/PoE</t>
  </si>
  <si>
    <t>SND-7080F</t>
  </si>
  <si>
    <t>Network Dome Camera, 3MP 20fps, Full HD(1080p) @ 30fps, P-Iris Motorized Simple Focus 2.8x (3.5-8mm), H.264/MJPEG, WDR, True D/N, SD/SDHC/SDXC, Built-in Mic, 12VDC/PoE, Flush Mount Type</t>
  </si>
  <si>
    <t>SND-7080</t>
  </si>
  <si>
    <t>Network Dome Camera, 3MP 20fps, Full HD(1080p) @ 30fps, P-Iris Motorized Simple Focus 2.8x (3.5-8mm), H.264/MJPEG, WDR, True D/N, SD/SDHC/SDXC, Built-in Mic, 12VDC/PoE</t>
  </si>
  <si>
    <t>WiseNet III Network Dome Camera, 3MP 30fps, Full HD(1080p) @ 60fps, P-Iris Motorized Simple Focus 2.8x (3-8.5mm), H.264/MJPEG, 120dB WDR, True D/N, SD/SDHC/SDXC, Built-in Mic, 12VDC/PoE</t>
  </si>
  <si>
    <t>SNP-6200RH</t>
  </si>
  <si>
    <t>IP IR PTZ</t>
  </si>
  <si>
    <t>Network 100m IR PTZ Camera, 2MP, Full HD(1080p), H.264/MJPEG, Motorized 20x optical zoom w/ IR focusing, WDR, True D/N, 24VAC, IP66, IK10, Built-in -58°F Heater</t>
  </si>
  <si>
    <r>
      <t xml:space="preserve">Network 492ft (150m) IR PTZ Camera, 2MP, Full HD(1080p) 60fps, H.264/MJPEG, Motorized 32x optical zoom, 120dB WDR, </t>
    </r>
    <r>
      <rPr>
        <b/>
        <sz val="12"/>
        <color indexed="8"/>
        <rFont val="Arial"/>
        <family val="2"/>
      </rPr>
      <t>HLC, Auto Tracking</t>
    </r>
    <r>
      <rPr>
        <sz val="12"/>
        <color indexed="8"/>
        <rFont val="Arial"/>
        <family val="2"/>
      </rPr>
      <t>, True D/N, 24VAC, IP66, IK10, Built-in -58°F (-50°C) Heater, Analytics</t>
    </r>
  </si>
  <si>
    <t>DVR</t>
    <phoneticPr fontId="0" type="noConversion"/>
  </si>
  <si>
    <t>SRD-1640-1TB</t>
    <phoneticPr fontId="0" type="noConversion"/>
  </si>
  <si>
    <t>DVR</t>
  </si>
  <si>
    <t>DVR, 16CH, 1TB RAW, H.264, 120fps@4CIF, 480fps@CIF, 1 internal HDD</t>
    <phoneticPr fontId="0" type="noConversion"/>
  </si>
  <si>
    <r>
      <t xml:space="preserve">AHD DVR 16CH, 2TB RAW, Full HD 1080p 240fps  / HD 720p 480 fps Recording, 64Mbps Throughput, </t>
    </r>
    <r>
      <rPr>
        <sz val="12"/>
        <color rgb="FFFF0000"/>
        <rFont val="Arial"/>
        <family val="2"/>
      </rPr>
      <t>4</t>
    </r>
    <r>
      <rPr>
        <sz val="12"/>
        <color indexed="8"/>
        <rFont val="Arial"/>
        <family val="2"/>
      </rPr>
      <t xml:space="preserve"> internal HDD, </t>
    </r>
    <r>
      <rPr>
        <sz val="12"/>
        <color rgb="FFFF0000"/>
        <rFont val="Arial"/>
        <family val="2"/>
      </rPr>
      <t>16</t>
    </r>
    <r>
      <rPr>
        <sz val="12"/>
        <color indexed="8"/>
        <rFont val="Arial"/>
        <family val="2"/>
      </rPr>
      <t xml:space="preserve">CH Audio input/ 1CH Audio output, Coaxial Control, HDMI/VGA Video output, </t>
    </r>
    <r>
      <rPr>
        <sz val="12"/>
        <color rgb="FFFF0000"/>
        <rFont val="Arial"/>
        <family val="2"/>
      </rPr>
      <t>1 X Spot Monitor Output</t>
    </r>
  </si>
  <si>
    <t>SRD-1640-500GB</t>
  </si>
  <si>
    <t>DVR, 16CH, 500GB RAW, H.264, 120fps@4CIF, 480fps@CIF, 1 internal HDD</t>
  </si>
  <si>
    <t>SRD-440-500GB</t>
    <phoneticPr fontId="0" type="noConversion"/>
  </si>
  <si>
    <t>DVR, 4CH, 500GB, H.264, 120fps@4CIF, 480fps@CIF, 1 internal HDD</t>
    <phoneticPr fontId="0" type="noConversion"/>
  </si>
  <si>
    <r>
      <t xml:space="preserve">AHD DVR 4CH, 1TB RAW, Full HD 1080p 120fps Recording, 64Mbps Throughput, </t>
    </r>
    <r>
      <rPr>
        <sz val="12"/>
        <color rgb="FFFF0000"/>
        <rFont val="Arial"/>
        <family val="2"/>
      </rPr>
      <t>2</t>
    </r>
    <r>
      <rPr>
        <sz val="12"/>
        <rFont val="Arial"/>
        <family val="2"/>
      </rPr>
      <t xml:space="preserve"> internal HDD, </t>
    </r>
    <r>
      <rPr>
        <sz val="12"/>
        <color rgb="FFFF0000"/>
        <rFont val="Arial"/>
        <family val="2"/>
      </rPr>
      <t>4</t>
    </r>
    <r>
      <rPr>
        <sz val="12"/>
        <rFont val="Arial"/>
        <family val="2"/>
      </rPr>
      <t xml:space="preserve">CH Audio input/ 1CH Audio output, Coaxial Control, HDMI/VGA Video output, </t>
    </r>
    <r>
      <rPr>
        <sz val="12"/>
        <color rgb="FFFF0000"/>
        <rFont val="Arial"/>
        <family val="2"/>
      </rPr>
      <t>2 X Spot Monitor Output</t>
    </r>
  </si>
  <si>
    <t>SRD-440-1TB</t>
    <phoneticPr fontId="0" type="noConversion"/>
  </si>
  <si>
    <t>DVR, 4CH, 1TB, H.264, 120fps@4CIF, 480fps@CIF, 1 internal HDD</t>
    <phoneticPr fontId="0" type="noConversion"/>
  </si>
  <si>
    <t>SRD-440-2TB</t>
    <phoneticPr fontId="0" type="noConversion"/>
  </si>
  <si>
    <t>DVR, 4CH, 2TB, H.264, 120fps@4CIF, 480fps@CIF, 1 internal HDD</t>
    <phoneticPr fontId="0" type="noConversion"/>
  </si>
  <si>
    <r>
      <t xml:space="preserve">AHD DVR 4CH, 2TB RAW, Full HD 1080p 120fps Recording, 64Mbps Throughput, </t>
    </r>
    <r>
      <rPr>
        <sz val="12"/>
        <color rgb="FFFF0000"/>
        <rFont val="Arial"/>
        <family val="2"/>
      </rPr>
      <t>2</t>
    </r>
    <r>
      <rPr>
        <sz val="12"/>
        <rFont val="Arial"/>
        <family val="2"/>
      </rPr>
      <t xml:space="preserve"> internal HDD, </t>
    </r>
    <r>
      <rPr>
        <sz val="12"/>
        <color rgb="FFFF0000"/>
        <rFont val="Arial"/>
        <family val="2"/>
      </rPr>
      <t>4</t>
    </r>
    <r>
      <rPr>
        <sz val="12"/>
        <rFont val="Arial"/>
        <family val="2"/>
      </rPr>
      <t xml:space="preserve">CH Audio input/ 1CH Audio output, Coaxial Control, HDMI/VGA Video output, </t>
    </r>
    <r>
      <rPr>
        <sz val="12"/>
        <color rgb="FFFF0000"/>
        <rFont val="Arial"/>
        <family val="2"/>
      </rPr>
      <t>2 X Spot Monitor Output</t>
    </r>
  </si>
  <si>
    <t>SRD-442-500GB</t>
    <phoneticPr fontId="0" type="noConversion"/>
  </si>
  <si>
    <t>DVR, 4CH, 500GB RAW, Built-in 4.3" LCD Display, H.264, 30fps@ 4CIF, 120fps@ CIF, 2 internal HDD</t>
    <phoneticPr fontId="0" type="noConversion"/>
  </si>
  <si>
    <t>SRD-442-1TB</t>
    <phoneticPr fontId="0" type="noConversion"/>
  </si>
  <si>
    <t>DVR, 4CH, 1TB RAW, Built-in 4.3" LCD Display, H.264, 30fps@ 4CIF, 120fps@ CIF, 2 internal HDD</t>
    <phoneticPr fontId="0" type="noConversion"/>
  </si>
  <si>
    <t>SRD-442-2TB</t>
    <phoneticPr fontId="0" type="noConversion"/>
  </si>
  <si>
    <t>DVR, 4CH, 2TB RAW, Built-in 4.3" LCD Display, H.264, 30fps@ 4CIF, 120fps@ CIF, 2 internal HDD</t>
    <phoneticPr fontId="0" type="noConversion"/>
  </si>
  <si>
    <t>SRD-470D-500GB</t>
    <phoneticPr fontId="0" type="noConversion"/>
  </si>
  <si>
    <t>DVR, 4CH, 500GB, H.264, 120fps@4CIF, DVD, 1 internal HDD</t>
    <phoneticPr fontId="0" type="noConversion"/>
  </si>
  <si>
    <t>SRD-470D-1TB</t>
  </si>
  <si>
    <t>DVR, 4CH, 1TB, H.264, 120fps@4CIF, DVD, 1 internal HDD</t>
    <phoneticPr fontId="0" type="noConversion"/>
  </si>
  <si>
    <t>SRD-470D-2TB</t>
    <phoneticPr fontId="0" type="noConversion"/>
  </si>
  <si>
    <t>DVR, 4CH, 2TB, H.264, 120fps@4CIF, DVD, 1 internal HDD</t>
    <phoneticPr fontId="0" type="noConversion"/>
  </si>
  <si>
    <t>SRD-480D-1TB</t>
  </si>
  <si>
    <t>HD-SDI DVR 4CH, 1TB, Full HD 1080p 120fps Recording, 15Mbps Throughput, 4 internal HDD, eSATA, DVD-RW</t>
    <phoneticPr fontId="0" type="noConversion"/>
  </si>
  <si>
    <t>SRD-830D-1TB</t>
  </si>
  <si>
    <t>DVR, 8CH, 1TB RAW, H.264, 30fps@4CIF, 120fps@CIF, DVD, 5 internal HDD slots</t>
    <phoneticPr fontId="0" type="noConversion"/>
  </si>
  <si>
    <r>
      <t xml:space="preserve">AHD DVR 8CH, 1TB RAW, Full HD 1080p 240fps Recording, 64Mbps Throughput, </t>
    </r>
    <r>
      <rPr>
        <sz val="12"/>
        <color rgb="FFFF0000"/>
        <rFont val="Arial"/>
        <family val="2"/>
      </rPr>
      <t>4</t>
    </r>
    <r>
      <rPr>
        <sz val="12"/>
        <rFont val="Arial"/>
        <family val="2"/>
      </rPr>
      <t xml:space="preserve"> internal HDD, </t>
    </r>
    <r>
      <rPr>
        <sz val="12"/>
        <color rgb="FFFF0000"/>
        <rFont val="Arial"/>
        <family val="2"/>
      </rPr>
      <t>8</t>
    </r>
    <r>
      <rPr>
        <sz val="12"/>
        <rFont val="Arial"/>
        <family val="2"/>
      </rPr>
      <t xml:space="preserve">CH Audio input/ 1CH Audio output, Coaxial Control, HDMI/VGA Video output, </t>
    </r>
    <r>
      <rPr>
        <sz val="12"/>
        <color rgb="FFFF0000"/>
        <rFont val="Arial"/>
        <family val="2"/>
      </rPr>
      <t>2 X Spot Monitor Output</t>
    </r>
  </si>
  <si>
    <t>SRD-830D-500GB</t>
  </si>
  <si>
    <t>DVR, 8CH, 500GB RAW, H.264, 30fps@4CIF, 120fps@CIF, DVD, 5 internal HDD slots</t>
  </si>
  <si>
    <t>SRD-840-500GB</t>
  </si>
  <si>
    <t>DVR, 8CH, 500GB, H.264, 120fps@4CIF, 480fps@CIF, 1 internal HDD</t>
  </si>
  <si>
    <t>SRD-840-1TB</t>
  </si>
  <si>
    <t>DVR, 8CH, 1TB, H.264, 120fps@4CIF, 480fps@CIF, 1 internal HDD</t>
    <phoneticPr fontId="0" type="noConversion"/>
  </si>
  <si>
    <t>SRD-840-2TB</t>
    <phoneticPr fontId="0" type="noConversion"/>
  </si>
  <si>
    <t>DVR, 8CH, 2TB, H.264, 120fps@4CIF, 480fps@CIF, 1 internal HDD</t>
    <phoneticPr fontId="0" type="noConversion"/>
  </si>
  <si>
    <r>
      <t xml:space="preserve">AHD DVR 8CH, 2TB RAW, Full HD 1080p 240fps Recording, 64Mbps Throughput, </t>
    </r>
    <r>
      <rPr>
        <sz val="12"/>
        <color rgb="FFFF0000"/>
        <rFont val="Arial"/>
        <family val="2"/>
      </rPr>
      <t>4</t>
    </r>
    <r>
      <rPr>
        <sz val="12"/>
        <rFont val="Arial"/>
        <family val="2"/>
      </rPr>
      <t xml:space="preserve"> internal HDD, </t>
    </r>
    <r>
      <rPr>
        <sz val="12"/>
        <color rgb="FFFF0000"/>
        <rFont val="Arial"/>
        <family val="2"/>
      </rPr>
      <t>8</t>
    </r>
    <r>
      <rPr>
        <sz val="12"/>
        <rFont val="Arial"/>
        <family val="2"/>
      </rPr>
      <t xml:space="preserve">CH Audio input/ 1CH Audio output, Coaxial Control, HDMI/VGA Video output, </t>
    </r>
    <r>
      <rPr>
        <sz val="12"/>
        <color rgb="FFFF0000"/>
        <rFont val="Arial"/>
        <family val="2"/>
      </rPr>
      <t>2 X Spot Monitor Output</t>
    </r>
  </si>
  <si>
    <t>Ext. Storage</t>
    <phoneticPr fontId="0" type="noConversion"/>
  </si>
  <si>
    <t>SVS-5E</t>
  </si>
  <si>
    <t>Storage</t>
  </si>
  <si>
    <t>DVR Storage, SATA External Storage Expansion Bay, up to 4 Hard Drives, Hard Drive not included</t>
  </si>
  <si>
    <t>SVS-5S</t>
    <phoneticPr fontId="0" type="noConversion"/>
  </si>
  <si>
    <t>DVR Storage, SATA External Storage Expansion Bay, up to 4 Hard Drives, SATA Board Included/Hard Drive not included</t>
    <phoneticPr fontId="0" type="noConversion"/>
  </si>
  <si>
    <t>MONITOR</t>
  </si>
  <si>
    <t>SMT-4030</t>
  </si>
  <si>
    <t>40" LED Monitor, 1080p (1920x1080), 2HDMI, VGA, Composite, Widescreen, Built-in Speaker (10W), VESA DPM Compatible (200x200mm)</t>
  </si>
  <si>
    <t>40" LED Monitor, 1080p (1920x1080), DVI, HDMI, VGA, Component (CVBS common), Widescreen, Built-in Speaker (10W X 2), VESA DPM Compatible (200x200mm)</t>
  </si>
  <si>
    <t>Analog Camera</t>
    <phoneticPr fontId="0" type="noConversion"/>
  </si>
  <si>
    <t>SCP-2430H</t>
  </si>
  <si>
    <t>Analog Outdoor PTZ</t>
  </si>
  <si>
    <t>Analog PTZ Camera, 1/4" CCD, 600TVL, Optical Zoom Lens 43x (3.2-138.5mm), True D/N, 24VAC, IP66, IK10</t>
    <phoneticPr fontId="0" type="noConversion"/>
  </si>
  <si>
    <t>SCZ-2250</t>
  </si>
  <si>
    <t>Analog Zoom Box</t>
  </si>
  <si>
    <t>Analog Zoom Box Camera, 1/4" CCD, 600TVL, Optical Zoom Lens 25x (3.66-91.36mm), TrueD/N, 24VAC/12VDC</t>
  </si>
  <si>
    <t>SCZ-3250</t>
  </si>
  <si>
    <t>Analog Zoom Box Camera, 1/4" CCD, 600TVL, Optical Zoom Lens 25x (3.6 ~ 91mm), WDR, True D/N, 24VAC/12VDC</t>
  </si>
  <si>
    <t>SCZ-2370</t>
    <phoneticPr fontId="60" type="noConversion"/>
  </si>
  <si>
    <t>Analog Zoom Box Camera, 1/4" CCD, 600TVL, Optical Zoom Lens 37x (3.5-129.5mm), True D/N, 24VAC/12VDC</t>
    <phoneticPr fontId="60" type="noConversion"/>
  </si>
  <si>
    <t>SCV-2010F</t>
  </si>
  <si>
    <t>Analog Outdoor Dome</t>
  </si>
  <si>
    <t>Analog Vandal Flat Dome Camera, 1/3" CCD, 600TVL, Fixed Lens (3mm), Electronic D/N, 12VDC, IP66</t>
  </si>
  <si>
    <r>
      <t xml:space="preserve">WiseNet HD+ 2MP, Full HD(1080p) 30fps IR Vandal Dome Camera, 1/2.9" 2M CMOS, 4mm Fixed Focal lens, 60dB DWDR, Coaxial Control, True D/N, </t>
    </r>
    <r>
      <rPr>
        <sz val="12"/>
        <color rgb="FFFF0000"/>
        <rFont val="Arial"/>
        <family val="2"/>
      </rPr>
      <t>12VDC Only</t>
    </r>
    <r>
      <rPr>
        <sz val="12"/>
        <color indexed="8"/>
        <rFont val="Arial"/>
        <family val="2"/>
      </rPr>
      <t>, IR distance 65.62 feet, IP66 IK10</t>
    </r>
  </si>
  <si>
    <t>SCV-2080R</t>
  </si>
  <si>
    <t>Analog IR Vandal Dome Camera, 1/3" CCD, 600TVL, Vari-focal Lens (2.8-10mm), True D/N, 24VAC/12VDC, IP66</t>
  </si>
  <si>
    <t>WiseNet HD+ 2MP, Full HD(1080p) 30fps IR Vandal Dome Camera, 1/2.9" 2M CMOS, Vari-focal Lens (4.3X) (2.8-12mm), 60dB DWDR, True D/N, 24VAC/12VDC, IR distance 98.43 feet, IP66 IK10</t>
  </si>
  <si>
    <t>SCV-2081</t>
  </si>
  <si>
    <t>Analog IR Vandal Dome Camera, 1/3" CCD, 600TVL, Vari-focal Lens (2.8-10mm), Electronic True D/N, 24VAC/12VDC, IP66</t>
  </si>
  <si>
    <t>SCO-1020R</t>
  </si>
  <si>
    <t>Analog Bullet</t>
  </si>
  <si>
    <t>Analog IR Bullet Camera, 520TVL, Fixed Lens (3.6mm), 15m IR, IP66</t>
  </si>
  <si>
    <r>
      <t xml:space="preserve">WiseNet HD+ 2MP, Full HD(1080p) 30fps IR bullet Camera, 1/2.9" 2M CMOS, 4mm Fixed Focal lens, 60dB DWDR, Coaxial Control, True D/N, </t>
    </r>
    <r>
      <rPr>
        <sz val="12"/>
        <color rgb="FFFF0000"/>
        <rFont val="Arial"/>
        <family val="2"/>
      </rPr>
      <t>12VDC Only</t>
    </r>
    <r>
      <rPr>
        <sz val="12"/>
        <color indexed="8"/>
        <rFont val="Arial"/>
        <family val="2"/>
      </rPr>
      <t>, IR distance 65.62 feet, IP66 IK10</t>
    </r>
  </si>
  <si>
    <t>SCO-2080R</t>
  </si>
  <si>
    <t>Analog IR Bullet Camera, 1/3" CCD, 600TVL, Vari-focal Lens (2.8-10mm), True D/N, 24VAC/12VDC, IP66</t>
  </si>
  <si>
    <t>WiseNet HD+ 2MP, Full HD(1080p) 30fps IR bullet Camera, 1/2.9" 2M CMOS, vari-focal Lens (4.3X) (2.8-12mm), 60dB DWDR, Coaxial Control, True D/N, 24VAC/12VDC, IR distance 98.43 feet, IP66 IK10</t>
  </si>
  <si>
    <t>SCO-3080R</t>
  </si>
  <si>
    <t xml:space="preserve">Analog IR Bullet Camera, 1/3" CCD, 650 TVL, Vari-focal Lens (2.8-10mm), WDR, True D/N, 24VAC/12VDC, IP66 </t>
  </si>
  <si>
    <t>Analog IR Bullet Camera, 1/3" 1.3MP CMOS, 1000TVL, Vari-focal Lens (3 -10mm), True D/N, 120dB WDR, Analytics, 24VAC/12VDC, IP66, IK10</t>
  </si>
  <si>
    <t>SCD-3080B</t>
  </si>
  <si>
    <t>Analog Indoor Dome</t>
  </si>
  <si>
    <t>Analog Dome Camera, 1/3" CCD, 600TVL, Vari-focal Lens (2.8-11mm), WDR, True D/N, 24VAC/12VDC, Black Housing</t>
  </si>
  <si>
    <t>Analog Dome Camera, 1/3" 1.3MP CMOS, 1000TVL, Vari-focal Lens (2.8-10.5mm), True D/N, 120dB WDR, Analytics, 24VAC/12VDC</t>
  </si>
  <si>
    <t>SCD-2010B</t>
  </si>
  <si>
    <t>Analog Dome Camera, 1/3” CCD, 600TVL, Fixed Lens (3mm), Electronic D/N, 12VDC, Black Housing</t>
  </si>
  <si>
    <r>
      <t xml:space="preserve">WiseNet HD+ 2MP, Full HD(1080p) 30fps IR Dome Camera, 1/2.9" 2M CMOS, 4mm Fixed Focal lens, 60dB DWDR, Coaxial Control, True D/N, </t>
    </r>
    <r>
      <rPr>
        <sz val="12"/>
        <color rgb="FFFF0000"/>
        <rFont val="Arial"/>
        <family val="2"/>
      </rPr>
      <t>12VDC Only</t>
    </r>
    <r>
      <rPr>
        <sz val="12"/>
        <color indexed="8"/>
        <rFont val="Arial"/>
        <family val="2"/>
      </rPr>
      <t>, IR distance 65.62 feet</t>
    </r>
  </si>
  <si>
    <t>SCB-3003</t>
  </si>
  <si>
    <t>Analog Box Camera, 1/3" CCD, 700TVL, ABF,WDR, True D/N, 24VAC/12VDC</t>
  </si>
  <si>
    <t>Analog Box Camera, 1/3" 1.3MP CMOS, 1000TVL, True D/N, 120dB WDR, Analytics, 24VAC/12VDC, RS-485 Control</t>
  </si>
  <si>
    <t>NVR</t>
    <phoneticPr fontId="0" type="noConversion"/>
  </si>
  <si>
    <t>SRN-470D-1TB</t>
  </si>
  <si>
    <t>NVR, 1TB, 4CH, 64Mbps Recording/48Mbps Playback throughput, HDMI/VGA Out, DVD backup, 1 HDD bay</t>
    <phoneticPr fontId="0" type="noConversion"/>
  </si>
  <si>
    <t>SNV-5080R</t>
  </si>
  <si>
    <t>IP Outdoor Dome</t>
  </si>
  <si>
    <t>Network 15m IR Vandal Dome Camera, 1.3MP, HD(720p), Motorized Lens 2.8x Lens (3-8.5mm), H.264/MJPEG/MPEG4, True D/N, SD/SDHC, 12VDC/24AC/PoE, IP66, IK10, Built-in -40°F 24VAC Heater</t>
  </si>
  <si>
    <t>WiseNet III Network Vandal IR Dome Camera, 1.3MP, HD(720p), Motorized Simple Focus Lens 2.8x (3-8.5mm), H.264/MJPEG, 130dB WDR, True D/N, SD/SDHC/SDXC, Two-Way Audio, 12VDC/24VAC/PoE, IP66, IK10, Built-in -40°F PoE Heater</t>
  </si>
  <si>
    <t>SCP-3430H</t>
  </si>
  <si>
    <t>Analog PTZ Camera, 1/4" CCD, 600TVL, Optical Zoom Lens 43x (3.2-138.5mm), WDR, True D/N, 24VAC, IP66, IK10</t>
  </si>
  <si>
    <t>WiseNet HD+ 2MP, Full HD(1080p) 30fps PTZ Camera, Optical zoom lens 32X (4.44~142.6mm), RS485/Up coax PTZ control, True WDR 120dB, True D/N, 24VAC, IP66 IK10.</t>
  </si>
  <si>
    <t>SLA-880</t>
  </si>
  <si>
    <t>Zoom Lens</t>
  </si>
  <si>
    <t xml:space="preserve">Lens, 1/2" 10X Motorized Zoom (8-80mm), Auto Iris, F1.2, CS-Mount </t>
  </si>
  <si>
    <t>SCZ-2273</t>
  </si>
  <si>
    <t>960H Analog 27x Zoom Box</t>
    <phoneticPr fontId="0" type="noConversion"/>
  </si>
  <si>
    <t>Analog Zoom Box Camera, 1/4" CCD, 680TVL, Optical Zoom Lens 27x (3.5-94.5mm), True D/N, 24VAC/12VDC</t>
  </si>
  <si>
    <t>SRD-1654D-500G</t>
  </si>
  <si>
    <t>16CH 960H DVR</t>
  </si>
  <si>
    <t>DVR, 16CH, 500GB RAW, 120fps@960H, Touch front panel,  Dual HDMI and VGA output, 4CH audio inputs/1CH audio output, Max. 4 internal HDDs</t>
  </si>
  <si>
    <t>SRD-1654D-1TB</t>
  </si>
  <si>
    <t>DVR, 16CH, 1TB RAW, 120fps@960H, Touch front panel,  Dual HDMI and VGA output, 4CH audio inputs/1CH audio output, Max. 4 internal HDDs</t>
  </si>
  <si>
    <t>SRD-1654D-2TB</t>
  </si>
  <si>
    <t>DVR, 16CH, 2TB RAW, 120fps@960H, Touch front panel,  Dual HDMI and VGA output, 4CH audio inputs/1CH audio output, Max. 4 internal HDDs</t>
  </si>
  <si>
    <t>SRD-1654D-3TB</t>
  </si>
  <si>
    <t>DVR, 16CH, 3TB RAW, 120fps@960H, Touch front panel,  Dual HDMI and VGA output, 4CH audio inputs/1CH audio output, Max. 4 internal HDDs</t>
  </si>
  <si>
    <r>
      <t xml:space="preserve">AHD DVR 16CH, 4TB RAW, Full HD 1080p 240fps  / HD 720p 480 fps Recording, 64Mbps Throughput, </t>
    </r>
    <r>
      <rPr>
        <sz val="12"/>
        <color rgb="FFFF0000"/>
        <rFont val="Arial"/>
        <family val="2"/>
      </rPr>
      <t>4</t>
    </r>
    <r>
      <rPr>
        <sz val="12"/>
        <color indexed="8"/>
        <rFont val="Arial"/>
        <family val="2"/>
      </rPr>
      <t xml:space="preserve"> internal HDD, </t>
    </r>
    <r>
      <rPr>
        <sz val="12"/>
        <color rgb="FFFF0000"/>
        <rFont val="Arial"/>
        <family val="2"/>
      </rPr>
      <t>16</t>
    </r>
    <r>
      <rPr>
        <sz val="12"/>
        <color indexed="8"/>
        <rFont val="Arial"/>
        <family val="2"/>
      </rPr>
      <t xml:space="preserve">CH Audio input/ 1CH Audio output, Coaxial Control, HDMI/VGA Video output, </t>
    </r>
    <r>
      <rPr>
        <sz val="12"/>
        <color rgb="FFFF0000"/>
        <rFont val="Arial"/>
        <family val="2"/>
      </rPr>
      <t>1 X Spot Monitor Output</t>
    </r>
  </si>
  <si>
    <t>SRD-1654D-4TB</t>
  </si>
  <si>
    <t>DVR, 16CH, 4TB RAW, 120fps@960H, Touch front panel,  Dual HDMI and VGA output, 4CH audio inputs/1CH audio output, Max. 4 internal HDDs</t>
  </si>
  <si>
    <t>SRD-1654D-5TB</t>
  </si>
  <si>
    <t>DVR, 16CH, 5TB RAW, 120fps@960H, Touch front panel,  Dual HDMI and VGA output, 4CH audio inputs/1CH audio output, Max. 4 internal HDDs</t>
  </si>
  <si>
    <r>
      <t xml:space="preserve">AHD DVR 16CH, 8TB RAW, Full HD 1080p 240fps  / HD 720p 480 fps Recording, 64Mbps Throughput, </t>
    </r>
    <r>
      <rPr>
        <sz val="12"/>
        <color rgb="FFFF0000"/>
        <rFont val="Arial"/>
        <family val="2"/>
      </rPr>
      <t>4</t>
    </r>
    <r>
      <rPr>
        <sz val="12"/>
        <color indexed="8"/>
        <rFont val="Arial"/>
        <family val="2"/>
      </rPr>
      <t xml:space="preserve"> internal HDD, </t>
    </r>
    <r>
      <rPr>
        <sz val="12"/>
        <color rgb="FFFF0000"/>
        <rFont val="Arial"/>
        <family val="2"/>
      </rPr>
      <t>16</t>
    </r>
    <r>
      <rPr>
        <sz val="12"/>
        <color indexed="8"/>
        <rFont val="Arial"/>
        <family val="2"/>
      </rPr>
      <t xml:space="preserve">CH Audio input/ 1CH Audio output, Coaxial Control, HDMI/VGA Video output, </t>
    </r>
    <r>
      <rPr>
        <sz val="12"/>
        <color rgb="FFFF0000"/>
        <rFont val="Arial"/>
        <family val="2"/>
      </rPr>
      <t>1 X Spot Monitor Output</t>
    </r>
  </si>
  <si>
    <t>SRD-1654D-6TB</t>
  </si>
  <si>
    <t>DVR, 16CH, 6TB RAW, 120fps@960H, Touch front panel,  Dual HDMI and VGA output, 4CH audio inputs/1CH audio output, Max. 4 internal HDDs</t>
  </si>
  <si>
    <t>SRD-1654D-7TB</t>
  </si>
  <si>
    <t>DVR, 16CH, 7TB RAW, 120fps@960H, Touch front panel,  Dual HDMI and VGA output, 4CH audio inputs/1CH audio output, Max. 4 internal HDDs</t>
  </si>
  <si>
    <t>SRD-1654D-8TB</t>
  </si>
  <si>
    <t>DVR, 16CH, 8TB RAW, 120fps@960H, Touch front panel,  Dual HDMI and VGA output, 4CH audio inputs/1CH audio output, Max. 4 internal HDDs</t>
  </si>
  <si>
    <t>SRD-1654D-9TB</t>
  </si>
  <si>
    <t>DVR, 16CH, 9TB RAW, 120fps@960H, Touch front panel,  Dual HDMI and VGA output, 4CH audio inputs/1CH audio output, Max. 4 internal HDDs</t>
  </si>
  <si>
    <r>
      <t xml:space="preserve">AHD DVR 16CH, 12TB RAW, Full HD 1080p 240fps  / HD 720p 480 fps Recording, 64Mbps Throughput, </t>
    </r>
    <r>
      <rPr>
        <sz val="12"/>
        <color rgb="FFFF0000"/>
        <rFont val="Arial"/>
        <family val="2"/>
      </rPr>
      <t>4</t>
    </r>
    <r>
      <rPr>
        <sz val="12"/>
        <color indexed="8"/>
        <rFont val="Arial"/>
        <family val="2"/>
      </rPr>
      <t xml:space="preserve"> internal HDD, </t>
    </r>
    <r>
      <rPr>
        <sz val="12"/>
        <color rgb="FFFF0000"/>
        <rFont val="Arial"/>
        <family val="2"/>
      </rPr>
      <t>16</t>
    </r>
    <r>
      <rPr>
        <sz val="12"/>
        <color indexed="8"/>
        <rFont val="Arial"/>
        <family val="2"/>
      </rPr>
      <t xml:space="preserve">CH Audio input/ 1CH Audio output, Coaxial Control, HDMI/VGA Video output, </t>
    </r>
    <r>
      <rPr>
        <sz val="12"/>
        <color rgb="FFFF0000"/>
        <rFont val="Arial"/>
        <family val="2"/>
      </rPr>
      <t>1 X Spot Monitor Output</t>
    </r>
  </si>
  <si>
    <t>SRD-1654D-10TB</t>
  </si>
  <si>
    <t>DVR, 16CH, 10TB RAW, 120fps@960H, Touch front panel,  Dual HDMI and VGA output, 4CH audio inputs/1CH audio output, Max. 4 internal HDDs</t>
  </si>
  <si>
    <t>SRD-1654D-11TB</t>
  </si>
  <si>
    <t>DVR, 16CH, 11TB RAW, 120fps@960H, Touch front panel,  Dual HDMI and VGA output, 4CH audio inputs/1CH audio output, Max. 4 internal HDDs</t>
  </si>
  <si>
    <t>SRD-1654D-12TB</t>
  </si>
  <si>
    <t>DVR, 16CH, 12TB RAW, 120fps@960H, Touch front panel,  Dual HDMI and VGA output, 4CH audio inputs/1CH audio output, Max. 4 internal HDDs</t>
  </si>
  <si>
    <t>SCP-3371</t>
  </si>
  <si>
    <t>D1 Analog 37x PTZ</t>
  </si>
  <si>
    <t>Analog PTZ Camera, 1/4" CCD, 600TVL, Optical Zoom Lens 37x (3.5-129.5mm), WDR, True D/N, 24VAC</t>
  </si>
  <si>
    <t>SCP-2370RH</t>
  </si>
  <si>
    <t>D1 Analog 37x IR PTZ</t>
  </si>
  <si>
    <t>Analog IR  PTZ, 1/4" CCD, 600TVL, Optical Zoom Lens 37x (3.5-129.5mm), True D/N, 24VAC, IP66, IK10, Built-in -58°F  Heater</t>
  </si>
  <si>
    <t>SCO-6081R</t>
  </si>
  <si>
    <t>HD-SDI IR Bullet</t>
    <phoneticPr fontId="0" type="noConversion"/>
  </si>
  <si>
    <t>HD CCTV IR Bullet Camera, 1/3" CMOS, Simple Focus AF Lens (3-8.5mm), Full HD(1920x1080, 30fps), HD(1280x720, 60fps) Resolution, WDR, True D/N, RS-485, 24VAC/12VDC, IP66</t>
  </si>
  <si>
    <t>WiseNet HD+ 2MP, Full HD(1080p) 30fps PTZ Camera, Optical zoom lens 32X (4.44~142.6mm), True WDR 120dB, True D/N, 24VAC.</t>
  </si>
  <si>
    <t>SNB-6010A</t>
    <phoneticPr fontId="0" type="noConversion"/>
  </si>
  <si>
    <r>
      <t xml:space="preserve">WiseNet III Network Pinhole Camera, 2MP, Full HD(1080p) 30fps, H.264/MJPEG, f4.6mm/71° view angle, 120dB WDR, electrical D/N, micro SD/SDHC, 12VDC/PoE, +14°F ~ 131°F , Analytics, , </t>
    </r>
    <r>
      <rPr>
        <b/>
        <sz val="12"/>
        <rFont val="Arial"/>
        <family val="2"/>
      </rPr>
      <t>1.5 Meter Cable Length, Analog BNC Output</t>
    </r>
  </si>
  <si>
    <r>
      <t xml:space="preserve">WiseNet III Network Pinhole Camera, 2MP, Full HD(1080p) 30fps, H.264/MJPEG, f4.6mm/71° view angle, 120dB WDR, electrical D/N, micro SD/SDHC, </t>
    </r>
    <r>
      <rPr>
        <b/>
        <sz val="12"/>
        <color indexed="8"/>
        <rFont val="Arial"/>
        <family val="2"/>
      </rPr>
      <t>Bi-Directional Audio</t>
    </r>
    <r>
      <rPr>
        <sz val="12"/>
        <color indexed="8"/>
        <rFont val="Arial"/>
        <family val="2"/>
      </rPr>
      <t xml:space="preserve">, 12VDC/PoE, +14°F ~ 131°F , Analytics, , </t>
    </r>
    <r>
      <rPr>
        <b/>
        <sz val="12"/>
        <color indexed="8"/>
        <rFont val="Arial"/>
        <family val="2"/>
      </rPr>
      <t>1.5 Meter Cable Length, Analog BNC Output</t>
    </r>
  </si>
  <si>
    <t>SNB-H-6010A</t>
  </si>
  <si>
    <t>2MP Pinhole Height Strip Camera</t>
    <phoneticPr fontId="0" type="noConversion"/>
  </si>
  <si>
    <r>
      <t xml:space="preserve">WiseNet III Network Pinhole Camera with Height Strip Housing, 2MP, Full HD(1080p) 30fps, H.264/MJPEG, f4.6mm/71° view angle, 120dB WDR, electrical D/N, </t>
    </r>
    <r>
      <rPr>
        <sz val="12"/>
        <color rgb="FFFF0000"/>
        <rFont val="Arial"/>
        <family val="2"/>
      </rPr>
      <t>analog output</t>
    </r>
    <r>
      <rPr>
        <sz val="12"/>
        <color indexed="8"/>
        <rFont val="Arial"/>
        <family val="2"/>
      </rPr>
      <t>, micro SD/SDHC, 12VDC/PoE, +14°F ~ 131°F , Analytics, 8 Meter Cable Length</t>
    </r>
  </si>
  <si>
    <t>WiseNet III Network Pinhole Camera with Height Strip Housing, 2MP, Full HD(1080p) 30fps, H.264/MJPEG, f4.6mm/71° view angle, 120dB WDR, electrical D/N, analog output, 2 Way Audio, micro SD/SDHC, 12VDC/PoE, +14°F ~ 131°F , Analytics, 8 Meter Cable Length</t>
  </si>
  <si>
    <t>SNB-J-6010A</t>
  </si>
  <si>
    <t>2MP Pinhole Door jamb Camera</t>
    <phoneticPr fontId="0" type="noConversion"/>
  </si>
  <si>
    <r>
      <t xml:space="preserve">WiseNet III Network Pinhole Camera with Door Jamb Housing, 2MP, Full HD(1080p) 30fps, H.264/MJPEG, f4.6mm/71° view angle, 120dB WDR, electrical D/N, </t>
    </r>
    <r>
      <rPr>
        <sz val="12"/>
        <color rgb="FFFF0000"/>
        <rFont val="Arial"/>
        <family val="2"/>
      </rPr>
      <t>analog output,</t>
    </r>
    <r>
      <rPr>
        <sz val="12"/>
        <color indexed="8"/>
        <rFont val="Arial"/>
        <family val="2"/>
      </rPr>
      <t xml:space="preserve"> micro SD/SDHC, 12VDC/PoE, +14°F ~ 131°F , Analytics, , 
8 Meter Cable Length</t>
    </r>
  </si>
  <si>
    <t>WiseNet III Network Pinhole Camera with Door Jamb Housing, 2MP, Full HD(1080p) 30fps, H.264/MJPEG, f4.6mm/71° view angle, 120dB WDR, electrical D/N, analog output, 2 Way Audio, micro SD/SDHC, 12VDC/PoE, +14°F ~ 131°F , Analytics, , 
8 Meter Cable Length</t>
  </si>
  <si>
    <t>Network Kit</t>
  </si>
  <si>
    <t>SRK-3030S-1TB</t>
  </si>
  <si>
    <t>Network Camera and NVR Kit</t>
  </si>
  <si>
    <t>4CH NVR and 3 Network Cameras Kit
SRN-473S-1TB x 1, SND-L6013R x 2, SNF-8010 x 1, 60ft Cat5 Network Cable x 3</t>
  </si>
  <si>
    <t>SRK-3040S-1TB</t>
  </si>
  <si>
    <t>4CH NVR and 4 Network Cameras Kit
SRN-473S-1TB x 1, SND-L6013R x 4, 60ft Cat5 Network Cable x 4</t>
  </si>
  <si>
    <t>SRK-4060S-2TB</t>
  </si>
  <si>
    <t>8CH NVR and 6 Network Cameras Kit
SRN-873S-2TB x 1, SND-L6013R x 6, 60ft Cat5 Network Cable x 6</t>
  </si>
  <si>
    <t>SRK-5120S-3TB</t>
  </si>
  <si>
    <t>16CH NVR and 12 Network Cameras Kit
SRN-1673S-3TB x 1, SND-L6013R x 12, 60ft Cat5 Network Cable x 12</t>
  </si>
  <si>
    <t>SNP-3120VH</t>
  </si>
  <si>
    <t xml:space="preserve">4CIF 12x PTZ </t>
  </si>
  <si>
    <t>Network  PTZ Camera, 4CIF, H.264/MJPEG/MPEG4, Motorized Zoom Lens 12x (3.7-44.3mm), WDR, True D/N, SD/SDHC, 24VAC/PoE+, IP66, Built-in -58°F Heater, w/ sunshield</t>
  </si>
  <si>
    <t>SNP-L5233H</t>
    <phoneticPr fontId="55" type="noConversion"/>
  </si>
  <si>
    <t>Wisenet Lite Network PTZ Camera, 1.3MP, HD(720p) 30fps, H.264/MJPEG, Optical Zoom Lens 23x (4.44-102.1mm), 100dB WDR, True D/N, 500°/sec Pan, SD/SDHC/SDXC, 24VAC/PoE+, Analytics, IP66, IK10, Heater on -58°F 24VAC, Analytics</t>
  </si>
  <si>
    <t>SNP-3120</t>
  </si>
  <si>
    <t>4CIF 12x PTZ</t>
  </si>
  <si>
    <t>Network PTZ Camera, 4CIF, H.264/MJPEG/MPEG4, Motorized Zoom Lens 12x (3.7-44.3mm), WDR, True D/N, SD/SDHC, 24VAC/PoE+</t>
  </si>
  <si>
    <t>SNP-L5233</t>
    <phoneticPr fontId="55" type="noConversion"/>
  </si>
  <si>
    <t>Wisenet Lite Network PTZ Camera, 1.3MP, HD(720p) 30fps, H.264/MJPEG, Optical Zoom Lens 23x (4.44-102.1mm), 100dB WDR, True D/N, 500°/sec Pan, SD/SDHC/SDXC, 24VAC/PoE+, Analytics</t>
  </si>
  <si>
    <t>SRD-880D-1TB</t>
  </si>
  <si>
    <t>8CH HD SDI DVR</t>
  </si>
  <si>
    <t>HD DVR 8CH, 1TB RAW, Full HD 1080p 240fps Recording, 64Mbps Throughput, 4 internal HDD, eSATA, DVD-RW, DI/O, Audio, Serial Port PTZ Control</t>
  </si>
  <si>
    <t>SRD-880D-2TB</t>
  </si>
  <si>
    <t>HD DVR 8CH, 2TB RAW, Full HD 1080p 240fps Recording, 64Mbps Throughput, 4 internal HDD, eSATA, DVD-RW, DI/O, Audio, Serial Port PTZ Control</t>
  </si>
  <si>
    <t>SRD-880D-3TB</t>
  </si>
  <si>
    <t>HD DVR 8CH, 3TB RAW, Full HD 1080p 240fps Recording, 64Mbps Throughput, 4 internal HDD, eSATA, DVD-RW, DI/O, Audio, Serial Port PTZ Control</t>
  </si>
  <si>
    <t>SRD-880D-4TB</t>
  </si>
  <si>
    <t>HD DVR 8CH, 4TB RAW, Full HD 1080p 240fps Recording, 64Mbps Throughput, 4 internal HDD, eSATA, DVD-RW, DI/O, Audio, Serial Port PTZ Control</t>
  </si>
  <si>
    <t>SRD-880D-5TB</t>
  </si>
  <si>
    <t>HD DVR 8CH, 5TB RAW, Full HD 1080p 240fps Recording, 64Mbps Throughput, 4 internal HDD, eSATA, DVD-RW, DI/O, Audio, Serial Port PTZ Control</t>
  </si>
  <si>
    <t>SRD-880D-6TB</t>
  </si>
  <si>
    <t>HD DVR 8CH, 6TB RAW, Full HD 1080p 240fps Recording, 64Mbps Throughput, 4 internal HDD, eSATA, DVD-RW, DI/O, Audio, Serial Port PTZ Control</t>
  </si>
  <si>
    <t>SRD-880D-7TB</t>
  </si>
  <si>
    <t>HD DVR 8CH, 7TB RAW, Full HD 1080p 240fps Recording, 64Mbps Throughput, 4 internal HDD, eSATA, DVD-RW, DI/O, Audio, Serial Port PTZ Control</t>
  </si>
  <si>
    <t>SRD-880D-8TB</t>
  </si>
  <si>
    <t>HD DVR 8CH, 8TB RAW, Full HD 1080p 240fps Recording, 64Mbps Throughput, 4 internal HDD, eSATA, DVD-RW, DI/O, Audio, Serial Port PTZ Control</t>
  </si>
  <si>
    <t>SRD-880D-9TB</t>
  </si>
  <si>
    <t>HD DVR 8CH, 9TB RAW, Full HD 1080p 240fps Recording, 64Mbps Throughput, 4 internal HDD, eSATA, DVD-RW, DI/O, Audio, Serial Port PTZ Control</t>
  </si>
  <si>
    <t>SRD-880D-10TB</t>
  </si>
  <si>
    <t>HD DVR 8CH, 10TB RAW, Full HD 1080p 240fps Recording, 64Mbps Throughput, 4 internal HDD, eSATA, DVD-RW, DI/O, Audio, Serial Port PTZ Control</t>
  </si>
  <si>
    <t>SRD-880D-11TB</t>
  </si>
  <si>
    <t>HD DVR 8CH, 11TB RAW, Full HD 1080p 240fps Recording, 64Mbps Throughput, 4 internal HDD, eSATA, DVD-RW, DI/O, Audio, Serial Port PTZ Control</t>
  </si>
  <si>
    <t>SRD-880D-12TB</t>
  </si>
  <si>
    <t>HD DVR 8CH, 12TB RAW, Full HD 1080p 240fps Recording, 64Mbps Throughput, 4 internal HDD, eSATA, DVD-RW, DI/O, Audio, Serial Port PTZ Control</t>
  </si>
  <si>
    <t>SCP-3120VH</t>
  </si>
  <si>
    <t>Analog Vandal PTZ Camera, 1/4" CCD, 600TVL, Optical Zoom Lens 12x (3.6-44.3mm), WDR, True D/N, 24VAC, IP66, IK10, Sunshield</t>
  </si>
  <si>
    <t>SCP-2373</t>
  </si>
  <si>
    <t>960H Analog 37x PTZ</t>
  </si>
  <si>
    <t>Analog PTZ Camera, 1/4" CCD, 680TVL, Optical Zoom Lens 37x (3.5-129.5mm), True D/N, 24VAC</t>
  </si>
  <si>
    <t>SNB-H-6010</t>
    <phoneticPr fontId="0" type="noConversion"/>
  </si>
  <si>
    <t>WiseNet III Network Pinhole Camera with Height Strip Housing, 2MP, Full HD(1080p) 30fps, H.264/MJPEG, f4.6mm/71° view angle, 120dB WDR, electrical D/N, micro SD/SDHC, 12VDC/PoE, +14°F ~ 131°F , Analytics, 8 Meter Cable Length</t>
  </si>
  <si>
    <t>SNB-J-6010</t>
    <phoneticPr fontId="0" type="noConversion"/>
  </si>
  <si>
    <t>WiseNet III Network Pinhole Camera with Door Jamb Housing, 2MP, Full HD(1080p) 30fps, H.264/MJPEG, f4.6mm/71° view angle, 120dB WDR, electrical D/N, micro SD/SDHC, 12VDC/PoE, +14°F ~ 131°F , Analytics, , 
8 Meter Cable Length</t>
    <phoneticPr fontId="0" type="noConversion"/>
  </si>
  <si>
    <t>SCZ-2373</t>
  </si>
  <si>
    <t>960H Analog 37x Zoom Box</t>
    <phoneticPr fontId="0" type="noConversion"/>
  </si>
  <si>
    <t>Analog Zoom Box Camera, 1/4" CCD, 680TVL, Optical Zoom Lens 37x (3.5-129.5mm), True D/N, 24VAC/12VDC</t>
  </si>
  <si>
    <t>SCD-6081R</t>
  </si>
  <si>
    <t>HD-SDI IR Dome</t>
  </si>
  <si>
    <t>HD CCTV IR Dome Camera, 1/3" CMOS, Simple Focus AF Lens (3-8.5mm), Full HD(1920x1080, 30fps), HD(1280x720, 60fps) Resolution, WDR, True D/N, RS-485, 24VAC/12VDC</t>
  </si>
  <si>
    <t>SCD-6083R  (New AHD)
System Replacement only 
There is no one to one replacement</t>
  </si>
  <si>
    <t>WiseNet HD+ 2MP, Full HD(1080p) 30fps IR Dome Camera, 1/2.9" 2M CMOS, vari-focal Lens (4.3X) (2.8-12mm), 60dB DWDR, Coaxial Control, True D/N, 24VAC/12VDC, IR distance 65.62 feet</t>
  </si>
  <si>
    <t>SND-5061</t>
  </si>
  <si>
    <t>Network Dome Camera, 1.3MP, HD(720p), Vari-focal 2.8x (3-8.5mm), H.264/MJPEG, Electronic D/N, 12VDC/PoE, IK08</t>
  </si>
  <si>
    <t>SPE-400B</t>
  </si>
  <si>
    <t>4CH Encoder Blade</t>
  </si>
  <si>
    <t>Encoder, 4CH Blade, H.264, 30fps@D1, 4CH BNC Input, RS-485/422 Interface, ONVIF protocol support, (Optional board for SPE-1600R)</t>
  </si>
  <si>
    <t>SPE-1600R</t>
  </si>
  <si>
    <t>Encoder Blade Chassis</t>
  </si>
  <si>
    <t>Encoder rack, 16CH encoder rack, Up to 4 Optional board (SPE-400B)</t>
  </si>
  <si>
    <t>SLA-12240</t>
  </si>
  <si>
    <t>Motorized zoom lens</t>
  </si>
  <si>
    <t xml:space="preserve">Lens, 1/2" DC 20X Motorized Zoom (12-240mm), Auto Iris, F1.6, CS-Mount </t>
    <phoneticPr fontId="60" type="noConversion"/>
  </si>
  <si>
    <t>SNV-7080</t>
  </si>
  <si>
    <t>Network Vandal Dome Camera, 3MP, Full HD(1080p), Motorized Lens 2.8x (3-8.5mm), H.264/MJPEG, WDR, True D/N, SD/SDHC, 12VDC/24AC/PoE, IP66, IK10, Built-in -40°F 24VAC Heater</t>
  </si>
  <si>
    <t>WiseNet III Network Vandal Dome Camera, 3MP 30fps, Full HD(1080p) @ 60fps, P-Iris Motorized Simple Focus Lens 2.8x (3-8.5mm), H.264/MJPEG, 120dB WDR, True D/N, SD/SDHC/SDXC, 12VDC/24VAC/PoE, IP66, IK10, Built-in -40°F</t>
  </si>
  <si>
    <t>SNV-7082</t>
    <phoneticPr fontId="0" type="noConversion"/>
  </si>
  <si>
    <t>Network Vandal Dome Camera, 3MP, Full HD(1080p), Motorized Simple Focus 2.8x (3-8.5mm), H.264/MJPEG, WDR, True D/N, SD/SDHC, 12VDC/PoE, IP66, IK10, Built-in -40°F PoE Heater</t>
  </si>
  <si>
    <t>SBP-300HM2</t>
    <phoneticPr fontId="0" type="noConversion"/>
  </si>
  <si>
    <t>Small Cap Adapter Accessory, (SCV-3081/20181/2081R, SNV-1080/1080R)</t>
  </si>
  <si>
    <t>Small Cap Adapter (Aluminum) Accessory, (SCV-6083R/6023R, SCV-5082/5083/5083R/6080, SCD-6080, SCV-3083/3082/3081, SCV-2082R/2081R, SCV-2081, SND-7084/7084R, SND-7082, SND-6084/6084R/6083, SND-5084/5084R/5083/5080, SND-3082, SNV-1080/1080R, SNV-L6083R/L5083R, QNV-7080R,QNV-6070R) Works with Mounts (SBP-300WM/W1/CM/LM), Ivory</t>
  </si>
  <si>
    <t>SCU-2370</t>
  </si>
  <si>
    <t>Analog integrated PTZ</t>
  </si>
  <si>
    <t>Analog Positioning System Camera, 1/4" CCD, 600TVL, Optical Zoom Lens 37x (3.5-129.5mm), True D/N, 360° Endless Pan, -85~40° Tilt, 24VAC, IP66</t>
  </si>
  <si>
    <t>SPC-6000</t>
  </si>
  <si>
    <t>System Keyboard Controller, Touch Screen TFT LCD, Interchangeable 3D Joystick &amp; Jog Shuttle for Left or Right Handed Users, RS-485, DVR, Matrix &amp; PTZ Control, 1CH Video Input/output</t>
  </si>
  <si>
    <t>IP System Keyboard Controller, Touch Screen TFT LCD, Interchangeable 3D Joystick &amp; Jog Shuttle for Left or Right Handed Users, RS-485, DVR/NVR, Matrix &amp; PTZ Control, 1CH Video Input/Output, SSM using USB interface only.</t>
  </si>
  <si>
    <t>SCP-2371</t>
  </si>
  <si>
    <t>Analog PTZ Camera, 1/4" CCD, 600TVL, Optical Zoom Lens 37x (3.5-129.5mm), True D/N, 24VAC</t>
  </si>
  <si>
    <t>SCZ-3370</t>
  </si>
  <si>
    <t>D1 Analog 37x Zoom Box</t>
  </si>
  <si>
    <t>Analog Zoom Box Camera, 1/4" CCD, 600TVL, Optical Zoom Lens 37x (3.5-129.5mm), WDR, True D/N, 24VAC/12VDC</t>
  </si>
  <si>
    <t>SCZ-3430</t>
  </si>
  <si>
    <t>D1 Analog 43x Zoom Box</t>
  </si>
  <si>
    <t>Analog Zoom Box Camera, 1/4" CCD, 600TVL, Optical Zoom Lens 43x (3.2-138.5mm), WDR, True D/N, 24VAC/12VDC</t>
  </si>
  <si>
    <t>SRD-476D-500GB</t>
  </si>
  <si>
    <t>DVR, 4CH, 500GB RAW, 120fps@1280H, Dual HDMI and VGA output, 4CH audio inputs (built-in 4CH), Max. 1 Internal HDD, Loop through Video Output, Coaxial Control</t>
  </si>
  <si>
    <t>DVR, 4CH, 1TB RAW, 120fps@1280H, Dual HDMI and VGA output, 4CH audio inputs (built-in 4CH), Max. 1 Internal HDD, Loop through Video Output, Coaxial Control</t>
  </si>
  <si>
    <t>SPE-16BK</t>
  </si>
  <si>
    <t>Promotional Code 
(Encoder Set)</t>
    <phoneticPr fontId="68" type="noConversion"/>
  </si>
  <si>
    <t>16CH High Density Encoder Blade Bundle Kit  (ship in separate SKUs)
SPE-400B * 4, SPE-1600R * 1</t>
  </si>
  <si>
    <t>Use the SPE-400B + SPE-1600R</t>
  </si>
  <si>
    <t>SPE-32BK</t>
  </si>
  <si>
    <t>Promotional Code
(Encoder Set)</t>
    <phoneticPr fontId="68" type="noConversion"/>
  </si>
  <si>
    <t>32CH High Density Encoder Blade Bundle Kit  (ship in separate SKUs)
SPE-400B * 8, SPE-1600R * 2</t>
  </si>
  <si>
    <t>SPE-64BK</t>
  </si>
  <si>
    <t>64CH High Density Encoder Blade Bundle Kit  (ship in separate SKUs)
SPE-400B * 16, SPE-1600R * 4</t>
  </si>
  <si>
    <t>SNB-6010</t>
  </si>
  <si>
    <t>WiseNet III Network Pinhole Camera, 2MP, Full HD(1080p) 30fps, H.264/MJPEG, f4.6mm/71° view angle, 120dB WDR, electrical D/N, micro SD/SDHC, 12VDC/PoE, +14°F ~ 131°F , Analytics, , 8 Meter Cable Length</t>
  </si>
  <si>
    <t>WiseNet III Network Pinhole Camera, 2MP, Full HD(1080p) 30fps, H.264/MJPEG, f4.6mm/71° view angle, 120dB WDR, electrical D/N, micro SD/SDHC, Bi-Directional Audio, 12VDC/PoE, +14°F ~ 131°F , Analytics, , 1.5 Meter Cable Length, Analog BNC Output</t>
  </si>
  <si>
    <t>SNB-6011-15</t>
  </si>
  <si>
    <r>
      <t xml:space="preserve">WiseNet III Network Covert Camera, 2MP, Full HD(1080p) 30fps, H.264/MJPEG, f2.4mm Fixed Lens, 134° Horizontal View Angle, 120dB WDR, Electrical D/N, Analog BNC Output, Micro SD/SDHC, 12VDC/PoE, +14°F ~ 131°F , Analytics, </t>
    </r>
    <r>
      <rPr>
        <b/>
        <sz val="12"/>
        <color indexed="8"/>
        <rFont val="Arial"/>
        <family val="2"/>
      </rPr>
      <t>1.5Meter Cable Length</t>
    </r>
  </si>
  <si>
    <t xml:space="preserve"> August 1</t>
  </si>
  <si>
    <r>
      <t xml:space="preserve">WiseNet III Network Covert Camera, 2MP, Full HD(1080p) 30fps, H.264/MJPEG, f2.4mm Fixed Lens, 134° Horizontal View Angle, 120dB WDR, Electrical D/N, Analog BNC Output, Micro SD/SDHC, </t>
    </r>
    <r>
      <rPr>
        <b/>
        <sz val="12"/>
        <color indexed="8"/>
        <rFont val="Arial"/>
        <family val="2"/>
      </rPr>
      <t>Bi-Directional Audio</t>
    </r>
    <r>
      <rPr>
        <sz val="12"/>
        <color indexed="8"/>
        <rFont val="Arial"/>
        <family val="2"/>
      </rPr>
      <t xml:space="preserve">, 12VDC/PoE, +14°F ~ 131°F , Analytics, </t>
    </r>
    <r>
      <rPr>
        <b/>
        <sz val="12"/>
        <color indexed="8"/>
        <rFont val="Arial"/>
        <family val="2"/>
      </rPr>
      <t>1.5 Meter Cable Length</t>
    </r>
  </si>
  <si>
    <t>SNB-B-6025</t>
  </si>
  <si>
    <t>SNB-6011-15 * 1, 2MP Network Covert Camera in 1.5Meter Cable Length
SBU-100 * 1, ATM Bracket Mount (Aluminum Frame)</t>
  </si>
  <si>
    <t>SNB-6011B-15 * 1, 2MP Network Covert Camera in 1.5Meter Cable Length
SBU-100 * 1, ATM Bracket Mount (Aluminum Frame)</t>
  </si>
  <si>
    <t>SNB-B-6024</t>
  </si>
  <si>
    <t>SNB-6011 * 1, 2MP Network Covert Camera in 8Meter Cable Length
SBU-100 * 1, ATM Bracket Mount (Aluminum Frame)</t>
  </si>
  <si>
    <t>SNB-6011B * 1, 2MP Network Covert Camera in 8Meter Cable Length
SBU-100 * 1, ATM Bracket Mount (Aluminum Frame)</t>
  </si>
  <si>
    <t>SCD-1020R</t>
  </si>
  <si>
    <t>Analog IR Dome</t>
  </si>
  <si>
    <t>Analog IR Dome Camera, 1/4" CMOS, 520TVL, Fixed Lens (3.6mm), Electronic D/N, 12VDC</t>
  </si>
  <si>
    <t>SCO-2040R</t>
  </si>
  <si>
    <t>Analog IR Bullet Camera, 1/3" CMOS, 650TVL, Fixed Lens (8mm), True D/N, 12VDC</t>
  </si>
  <si>
    <t>SCO-2080</t>
  </si>
  <si>
    <t>Analog Dome</t>
  </si>
  <si>
    <t>Analog Bullet Camera, 1/3" CCD, 600TVL, Vari-focal Lens (2.8-10mm), True D/N, 24VAC/12VDC, IP66</t>
  </si>
  <si>
    <t>SCD-2080R</t>
  </si>
  <si>
    <t>Analog IR Dome Camera, 1/3" CCD, 600TVL, Vari-focal Lens (2.8-10mm), True D/N, 12 VDC</t>
  </si>
  <si>
    <t>SCP-2271</t>
  </si>
  <si>
    <t>Analog 27x PTZ</t>
  </si>
  <si>
    <t>Analog PTZ Camera, 1/4" CCD, 600TVL, Optical Zoom Lens 27x (3.5-94.5mm), True D/N, 24VAC</t>
  </si>
  <si>
    <t>SCP-2271H</t>
  </si>
  <si>
    <t>Analog PTZ Camera, 1/4" CCD, 600TVL, Optical Zoom Lens 27x (3.5-94.5mm), True D/N, 24VAC, IP66, IK10, Built-in -58°F Heater</t>
  </si>
  <si>
    <t>SCV-2120</t>
  </si>
  <si>
    <t>Analog Vandal Dome</t>
  </si>
  <si>
    <t>Analog Vandal Dome Camera, 1/4" CCD, 600TVL, Optical Zoom Lens 12x (3.94-46.05mm), True D/N, 24VAC/12VDC, IP66, Surface or Flush Mount</t>
  </si>
  <si>
    <t>SND-7082F</t>
  </si>
  <si>
    <t>Network Dome Camera, 3MP, Full HD(1080p), Motorized Lens 2.8x (3-8.5mm), H.264/MJPEG, WDR, True D/N, SD/SDHC, 12VDC/PoE, Flush Mount</t>
    <phoneticPr fontId="60" type="noConversion"/>
  </si>
  <si>
    <t>WiseNet III Network IR Dome Camera, 3MP 30fps, Full HD(1080p) @ 60fps, P-Iris Motorized Simple Focus 2.8x (3-8.5mm), H.264/MJPEG, 120dB WDR, True D/N, SD/SDHC/SDXC, Built-in Mic, IK08, 12VDC/PoE</t>
  </si>
  <si>
    <t>SRD-445-500GB</t>
  </si>
  <si>
    <t>8CH DVR</t>
  </si>
  <si>
    <t>DVR, 4CH, 500GB, H.264, 120fps@960H, 1 internal HDD, 4CH Audio-in</t>
    <phoneticPr fontId="0" type="noConversion"/>
  </si>
  <si>
    <t>AHD DVR 4CH, 1TB RAW, Full HD 1080p 120fps Recording, 32Mbps Throughput, 1 internal HDD, 1CH Audio input/ 1CH Audio output, Coaxial Control, HDMI/VGA Video output</t>
  </si>
  <si>
    <t>SPH-120R</t>
  </si>
  <si>
    <t xml:space="preserve">Accessory, Repeat HD-SDI </t>
  </si>
  <si>
    <t>Accessory, Repeat HD-SDI signal up to 200m, 1080p, one(1) HD-SDI in, two(2) HD-SDI out, 12VDC</t>
    <phoneticPr fontId="0" type="noConversion"/>
  </si>
  <si>
    <t>SNB-5001</t>
  </si>
  <si>
    <t>Network Box Camera, 1.3MP, HD(720p), H.264/MJPEG, Electrical D/N,12VDC/PoE</t>
  </si>
  <si>
    <t>July 1 2016</t>
  </si>
  <si>
    <r>
      <t xml:space="preserve">WiseNet III Network Box Camera, 1.3MP, HD(720p), H.264/MJPEG, </t>
    </r>
    <r>
      <rPr>
        <sz val="12"/>
        <color theme="1"/>
        <rFont val="Arial"/>
        <family val="2"/>
      </rPr>
      <t>Simple Focus, 130dB WDR, True D/N, SD/SDHC/SDXC, 12VDC/24AC/PoE</t>
    </r>
  </si>
  <si>
    <t>D1 Analog Bullet</t>
  </si>
  <si>
    <t>SMT-1914</t>
  </si>
  <si>
    <t>19" LED Monitor, 600TVL (1280 x 1024), VGA only, VESA DPM Compatible</t>
  </si>
  <si>
    <t>19" LED Monitor, 600TVL (1280 x 1024),  2 BNC Loop Through, HDMI, VGA, Built-in Speaker (2X1W),  VESA DPM Compatible</t>
  </si>
  <si>
    <t>SNF-7010V</t>
  </si>
  <si>
    <t>3M Fisheye Dome</t>
  </si>
  <si>
    <t>WiseNet III Network Fisheye Dome Camera, 3MP, Full HD(1080p), 360', De-warping via Software, H.264/MJPEG, 120dB WDR, SD/SDHC/SDXC, 12VDC/PoE, IP66, IK10</t>
  </si>
  <si>
    <r>
      <t xml:space="preserve">Network Vandal Fisheye Dome Camera, 5MP 20fps, Full HD(1080p), 180°/360°, De-warping on camera, True D/N, BLC, H.264/MJPEG, SD/SDHC/SDXC, 12VDC/PoE, IP66, IK10, M12 Connector Out, </t>
    </r>
    <r>
      <rPr>
        <b/>
        <sz val="12"/>
        <color rgb="FFFF0000"/>
        <rFont val="Arial"/>
        <family val="2"/>
      </rPr>
      <t>RJ45 to M12 Adapter is Included</t>
    </r>
    <r>
      <rPr>
        <sz val="12"/>
        <color indexed="8"/>
        <rFont val="Arial"/>
        <family val="2"/>
      </rPr>
      <t>, EN50155, -13°F(-25°C)</t>
    </r>
  </si>
  <si>
    <t>SNF-7010</t>
  </si>
  <si>
    <t>WiseNet III Network Fisheye Dome Camera, 3MP, Full HD(1080p), 360', De-warping via Software, H.264/MJPEG, 120dB WDR, SD/SDHC/SDXC, 12VDC/PoE</t>
  </si>
  <si>
    <t>Network Fisheye Dome Camera, 5MP 20fps, Full HD(1080p), 180°/360°, De-warping on camera, True D/N, BLC, H.264/MJPEG, SD/SDHC/SDXC, 12VDC/PoE</t>
  </si>
  <si>
    <t>SNF-7010VM</t>
  </si>
  <si>
    <r>
      <t xml:space="preserve">WiseNet III Network Fisheye Dome Camera, 3MP, Full HD(1080p), 360', De-warping via Software, H.264/MJPEG, 120dB WDR, SD/SDHC/SDXC, 12VDC/PoE, IP66, IK10, M12 Connector Out, EN50155, </t>
    </r>
    <r>
      <rPr>
        <b/>
        <sz val="12"/>
        <color rgb="FFFF0000"/>
        <rFont val="Arial"/>
        <family val="2"/>
      </rPr>
      <t>Note : Dose NOT include RJ45 to M12 adaptor, Order SNF-7010V instead.</t>
    </r>
  </si>
  <si>
    <t>SNB-6011</t>
  </si>
  <si>
    <t>WiseNet III Network Covert Camera, 2MP, Full HD(1080p) 30fps, H.264/MJPEG, f2.4mm Fixed Lens, 134° Horizontal View Angle, 120dB WDR, Electrical D/N, Analog BNC Output, Micro SD/SDHC, 12VDC/PoE, +14°F ~ 131°F , Analytics, 8 Meter Cable Length</t>
    <phoneticPr fontId="0" type="noConversion"/>
  </si>
  <si>
    <r>
      <t xml:space="preserve">WiseNet III Network Covert Camera, 2MP, Full HD(1080p) 30fps, H.264/MJPEG, f2.4mm Fixed Lens, 134° Horizontal View Angle, 120dB WDR, Electrical D/N, Analog BNC Output, Micro SD/SDHC, </t>
    </r>
    <r>
      <rPr>
        <b/>
        <sz val="12"/>
        <color indexed="8"/>
        <rFont val="Arial"/>
        <family val="2"/>
      </rPr>
      <t>Bi-Directional Audio</t>
    </r>
    <r>
      <rPr>
        <sz val="12"/>
        <color indexed="8"/>
        <rFont val="Arial"/>
        <family val="2"/>
      </rPr>
      <t xml:space="preserve">, 12VDC/PoE, +14°F ~ 131°F , Analytics, </t>
    </r>
    <r>
      <rPr>
        <b/>
        <sz val="12"/>
        <color indexed="8"/>
        <rFont val="Arial"/>
        <family val="2"/>
      </rPr>
      <t>8 Meter Cable Length</t>
    </r>
  </si>
  <si>
    <t>SCB-6001</t>
  </si>
  <si>
    <t>HD-SDI Box</t>
    <phoneticPr fontId="0" type="noConversion"/>
  </si>
  <si>
    <t>HD CCTV Box Camera, 1/3" CMOS, Full HD MP (1920x1080, 30fps), HD(1280x720, 60fps), True D/N, RS-485, 24VAC/12VDC</t>
  </si>
  <si>
    <t>SCB-6003 (New AHD)
System Replacement only 
There is no one to one replacement</t>
  </si>
  <si>
    <t>WiseNet HD+ 2MP, Full HD(1080p) 30fps IR Dome Camera, 1/2.9" 2M CMOS, 60dB DWDR, RS485 /Coaxial Control, True D/N, 24VAC/12VDC 
(Require 2MP or higher CS Mount Lens)</t>
  </si>
  <si>
    <t>SLA-M3180PN</t>
  </si>
  <si>
    <t xml:space="preserve">Lens, 1/2.8", 3 MP, Vari-focal (3.1-8.0mm), Auto P Iris, CS-Mount </t>
  </si>
  <si>
    <t>June 1 2016</t>
  </si>
  <si>
    <t>iES4024GP</t>
  </si>
  <si>
    <t>Layer 2 Switch, 24 ports 10/100/1000 Gigabit Ethernet PoE/Non-PoE, Up to 15.4W per port (802.3af)</t>
  </si>
  <si>
    <t>SPI-30A</t>
    <phoneticPr fontId="0" type="noConversion"/>
  </si>
  <si>
    <t>IR illuminator for Samsung positioning system (SCU-2370, SCU-VAC/VAC1) Viewable length of 70m (229.66 ft.). Radiation angle of 30˚ IP66, Operating temperature of -40°C ~ 50°C. Bracket is not included.</t>
  </si>
  <si>
    <t>May 1 2016</t>
  </si>
  <si>
    <t>IR illuminator for Samsung positioning system (SCU-2370, SCU-VAC/VAC1). Viewable length of 100m (328.1 ft.). Radiation angle of 10˚, IP66, Operating temperature of -40°C ~ 50°C. Bracket is not included.</t>
  </si>
  <si>
    <t>SCD-2010F</t>
  </si>
  <si>
    <t>D1 Analog Dome</t>
  </si>
  <si>
    <t>Analog Flat Dome Camera, 1/3” CCD, 600TVL, Fixed Lens (3mm), Electronic D/N, 12VDC, Flush Mount</t>
  </si>
  <si>
    <t>No Replacement
SCV-2010F</t>
  </si>
  <si>
    <t>SCD-2021R</t>
  </si>
  <si>
    <t>D1 Analog IR Dome</t>
  </si>
  <si>
    <t>Analog IR Dome Camera, 1/3" CMOS, 650TVL, Fixed Lens (3.6mm), True D/N, 12VDC</t>
  </si>
  <si>
    <t>SCD-2022R</t>
  </si>
  <si>
    <t>Analog IR Dome Camera, 1/3" CCD, 700TVL, Fixed Lens (3.8mm), True D/N, 12VDC</t>
  </si>
  <si>
    <t>SNV-7080R</t>
  </si>
  <si>
    <t>3MP IR Vandal Dome</t>
  </si>
  <si>
    <t>Network IR Vandal Dome Camera, 3MP, Full HD(1080p), Motorized Lens 2.8x (3-8.5mm), H.264/MJPEG, WDR, True D/N, SD/SDHC, 12VDC/24AC/PoE, IP66, IK10, Built-in -40°F 24VAC Heater</t>
  </si>
  <si>
    <t>WiseNet III Network IR Vandal Dome Camera, 3MP 30fps, Full HD(1080p) @ 60fps, P-Iris Motorized Simple Focus Lens 2.8x (3-8.5mm), H.264/MJPEG, 120dB WDR, True D/N, SD/SDHC/SDXC, 12VDC/24VAC/PoE, IP66, IK10, Built-in -40°F Heater Powered By 24VAC Only</t>
  </si>
  <si>
    <t>SMT-1934</t>
  </si>
  <si>
    <t>19" LED Monitor, 600TVL (1280 x 1024),  2 BNC Loop Through, HDMI, Built-in Speaker (2W), Tempered Glass, VESA DPM Compatible</t>
  </si>
  <si>
    <t>SHD-B-3100FP</t>
  </si>
  <si>
    <t>In-ceiling flush mount</t>
  </si>
  <si>
    <t>Plenum rated In-ceiling Flush Mount Accessory
SCV-2080, SCV-3080, SCV-6081R, 
SNV-3082, SNV-3120,  SNV-5080, SNV-5080R, SNV-5084/R, SNV-6084/R, SNV-6085R
SNV-7082, SNV-7080R, SNV-7084/R, SNV-8080, SNV-8081R
SND-5084/R, SND-6083, SND-6084/R, SND-7084/R</t>
    <phoneticPr fontId="68" type="noConversion"/>
  </si>
  <si>
    <t>April 1 2016</t>
  </si>
  <si>
    <t>Plenum rated In-ceiling Flush Mount Accessory, 
SHD-B-3100FP compatible models +
SNV-L5083R, SNV-L6083R</t>
  </si>
  <si>
    <t>SMT-4032</t>
  </si>
  <si>
    <t>40" LED Monitor, 1080p (1920x1080), DVI, HDMI, VGA, Composite, Widescreen, Built-in Speaker (10W), VESA DPM Compatible (200x200mm)</t>
  </si>
  <si>
    <t>SMT-3232</t>
  </si>
  <si>
    <t>32" LED Monitor, 1080p (1920x1080), DVI, HDMI, VGA, Composite, Widescreen, Built-in Speaker (10W), VESA DPM Compatible</t>
  </si>
  <si>
    <t>32" LED Monitor, 1080p (1920x1080), DVI, HDMI, VGA, Component (CVBS common), Widescreen, Built-in Speaker (10W X 1), VESA DPM Compatible (200x200mm)</t>
  </si>
  <si>
    <t>SMT-2232</t>
  </si>
  <si>
    <t>1080p 22" LED Monitor</t>
  </si>
  <si>
    <t>22" LED Monitor, 1080p (1920x1080), 2 BNC Loop Through, HDMI, Built-in Speaker (2W), Tempered Glass, VESA DPM Compatible</t>
  </si>
  <si>
    <t>27" LED Monitor, 1080p (1920x1080), HDMI, VGA, BNC type (2 in / 2 out), Built-in Speaker (10W), VESA DPM Compatible</t>
  </si>
  <si>
    <t>SMT-2730</t>
  </si>
  <si>
    <t>27" LED Monitor, 1080p (1920x1080), HDMI, Built-in Speaker (10W), VESA DPM Compatible</t>
  </si>
  <si>
    <t>SRD-443-500GB</t>
  </si>
  <si>
    <t>4CH Value DVR</t>
  </si>
  <si>
    <t>DVR, 4CH, 500GB RAW, H.264, 120fps@CIF, 1 internal HDD, 4CH Audio-in</t>
  </si>
  <si>
    <t>SRD-443-1TB</t>
  </si>
  <si>
    <t>DVR, 4CH, 1TB RAW, H.264, 120fps@CIF, 1 internal HDD, 4CH Audio-in</t>
  </si>
  <si>
    <t>SRD-443-2TB</t>
  </si>
  <si>
    <t>DVR, 4CH, 2TB RAW, H.264, 120fps@CIF, 1 internal HDD, 4CH Audio-in</t>
  </si>
  <si>
    <t>SRD-870DC-1TB</t>
  </si>
  <si>
    <t>8CH Premium D1 DVR</t>
  </si>
  <si>
    <t>DVR, 8CH, 1TB RAW, H.264, 480fps@4CIF, DVD, Max. 5 internal HDD, Coaxitron</t>
  </si>
  <si>
    <t>SRD-873D-1TB</t>
  </si>
  <si>
    <t>DVR, 8CH, 960H, 1TB RAW, 480fps @ 960x480, Touch front panel, Dual HDMI and VGA output, 8CH audio inputs/1CH audio output, Max. 4 internal HDDs</t>
  </si>
  <si>
    <t>SRD-870DC-2TB</t>
  </si>
  <si>
    <t>DVR, 8CH, 2TB RAW, H.264, 480fps@4CIF, DVD, Max. 5 internal HDD, Coaxitron</t>
  </si>
  <si>
    <t>SRD-873D-2TB</t>
  </si>
  <si>
    <t>DVR, 8CH, 960H, 2TB RAW, 480fps @ 960x480, Touch front panel, Dual HDMI and VGA output, 8CH audio inputs/1CH audio output, Max. 4 internal HDDs</t>
  </si>
  <si>
    <t>SRD-870DC-3TB</t>
  </si>
  <si>
    <t>DVR, 8CH, 3TB RAW, H.264, 480fps@4CIF, DVD, Max. 5 internal HDD, Coaxitron</t>
  </si>
  <si>
    <t>SRD-873D-3TB</t>
  </si>
  <si>
    <t>DVR, 8CH, 960H, 3TB RAW, 480fps @ 960x480, Touch front panel, Dual HDMI and VGA output, 8CH audio inputs/1CH audio output, Max. 4 internal HDDs</t>
  </si>
  <si>
    <t>SRD-870DC-4TB</t>
  </si>
  <si>
    <t>DVR, 8CH, 4TB RAW, H.264, 480fps@4CIF, DVD, Max. 5 internal HDD, Coaxitron</t>
  </si>
  <si>
    <t>SRD-873D-4TB</t>
  </si>
  <si>
    <t>DVR, 8CH, 960H, 4TB RAW, 480fps @ 960x480, Touch front panel, Dual HDMI and VGA output, 8CH audio inputs/1CH audio output, Max. 4 internal HDDs</t>
  </si>
  <si>
    <t>SRD-870DC-5TB</t>
  </si>
  <si>
    <t>DVR, 8CH, 5TB RAW, H.264, 480fps@4CIF, DVD, Max. 5 internal HDD, Coaxitron</t>
  </si>
  <si>
    <t>SRD-873D-5TB</t>
  </si>
  <si>
    <t>DVR, 8CH, 960H, 5TB RAW, 480fps @ 960x480, Touch front panel, Dual HDMI and VGA output, 8CH audio inputs/1CH audio output, Max. 4 internal HDDs</t>
  </si>
  <si>
    <t>SRD-870DC-6TB</t>
  </si>
  <si>
    <t>DVR, 8CH, 6TB RAW, H.264, 480fps@4CIF, DVD, Max. 5 internal HDD, Coaxitron</t>
  </si>
  <si>
    <t>SRD-873D-6TB</t>
  </si>
  <si>
    <t>DVR, 8CH, 960H, 6TB RAW, 480fps @ 960x480, Touch front panel, Dual HDMI and VGA output, 8CH audio inputs/1CH audio output, Max. 4 internal HDDs</t>
  </si>
  <si>
    <t>SRD-870DC-7TB</t>
  </si>
  <si>
    <t>DVR, 8CH, 7TB RAW, H.264, 480fps@4CIF, DVD, Max. 5 internal HDD, Coaxitron</t>
  </si>
  <si>
    <t>SRD-873D-7TB</t>
  </si>
  <si>
    <t>DVR, 8CH, 960H, 7TB RAW, 480fps @ 960x480, Touch front panel, Dual HDMI and VGA output, 8CH audio inputs/1CH audio output, Max. 4 internal HDDs</t>
  </si>
  <si>
    <t>SRD-870DC-8TB</t>
  </si>
  <si>
    <t>DVR, 8CH, 8TB RAW, H.264, 480fps@4CIF, DVD, Max. 5 internal HDD, Coaxitron</t>
  </si>
  <si>
    <t>SRD-873D-8TB</t>
  </si>
  <si>
    <t>DVR, 8CH, 960H, 8TB RAW, 480fps @ 960x480, Touch front panel, Dual HDMI and VGA output, 8CH audio inputs/1CH audio output, Max. 4 internal HDDs</t>
  </si>
  <si>
    <t>SRD-870DC-9TB</t>
  </si>
  <si>
    <t>DVR, 8CH, 9TB RAW, H.264, 480fps@4CIF, DVD, Max. 5 internal HDD, Coaxitron</t>
  </si>
  <si>
    <t>SRD-873D-9TB</t>
  </si>
  <si>
    <t>DVR, 8CH, 960H, 9TB RAW, 480fps @ 960x480, Touch front panel, Dual HDMI and VGA output, 8CH audio inputs/1CH audio output, Max. 4 internal HDDs</t>
  </si>
  <si>
    <t>SRD-870DC-10TB</t>
  </si>
  <si>
    <t>DVR, 8CH, 10TB RAW, H.264, 480fps@4CIF, DVD, Max. 5 internal HDD, Coaxitron</t>
  </si>
  <si>
    <t>SRD-873D-10TB</t>
  </si>
  <si>
    <t>DVR, 8CH, 960H, 10TB RAW, 480fps @ 960x480, Touch front panel, Dual HDMI and VGA output, 8CH audio inputs/1CH audio output, Max. 4 internal HDDs</t>
  </si>
  <si>
    <t>SRD-870DC-11TB</t>
  </si>
  <si>
    <t>DVR, 8CH, 11TB RAW, H.264, 480fps@4CIF, DVD, Max. 5 internal HDD, Coaxitron</t>
  </si>
  <si>
    <t>SRD-873D-11TB</t>
  </si>
  <si>
    <t>DVR, 8CH, 960H, 11TB RAW, 480fps @ 960x480, Touch front panel, Dual HDMI and VGA output, 8CH audio inputs/1CH audio output, Max. 4 internal HDDs</t>
  </si>
  <si>
    <t>SRD-870DC-12TB</t>
  </si>
  <si>
    <t>DVR, 8CH, 12TB RAW, H.264, 480fps@4CIF, DVD, Max. 5 internal HDD, Coaxitron</t>
  </si>
  <si>
    <t>SRD-873D-12TB</t>
  </si>
  <si>
    <t>DVR, 8CH, 960H, 12TB RAW, 480fps @ 960x480, Touch front panel, Dual HDMI and VGA output, 8CH audio inputs/1CH audio output, Max. 4 internal HDDs</t>
  </si>
  <si>
    <t>SRD-870DC-13TB</t>
  </si>
  <si>
    <t>DVR, 8CH, 13TB RAW, H.264, 480fps@4CIF, DVD, Max. 5 internal HDD, Coaxitron</t>
  </si>
  <si>
    <t>SRD-870DC-14TB</t>
  </si>
  <si>
    <t>DVR, 8CH, 14TB RAW, H.264, 480fps@4CIF, DVD, Max. 5 internal HDD, Coaxitron</t>
  </si>
  <si>
    <t>SRD-870DC-15TB</t>
  </si>
  <si>
    <t>DVR, 8CH, 15TB RAW, H.264, 480fps@4CIF, DVD, Max. 5 internal HDD, Coaxitron</t>
  </si>
  <si>
    <t>SLA-M3180DN</t>
  </si>
  <si>
    <t xml:space="preserve">Lens, 1/2.8" DC, 3 MP, Vari-focal (3.1-8.0mm), Auto DC Iris, CS-Mount </t>
  </si>
  <si>
    <t>SBP-300HM2</t>
  </si>
  <si>
    <t>Small Cap Adapter</t>
  </si>
  <si>
    <t>Small Cap Adapter (Aluminum) Accessory, (SCV-6083R/6023R, SCV-5082/5083/5083R/6080, SCD-6080, SCV-3083/3082/3081, SCV-2082R/2081R, SCV-2081, SND-7084/7084R, SND-7082, SND-6084/6084R/6083, SND-5084/5084R/5083/5080, SND-3082, SNV-1080/1080R, SNV-L6083R/L5083R) Works with Mounts (SBP-300WM/W1/CM/LM), Ivory</t>
  </si>
  <si>
    <t>SBP-300HM3</t>
  </si>
  <si>
    <t>Medium Cap Adapter Accessory, (SCV-3120/2120/3080/2080/2080R/2060, SNV-7080/7080R/5080/5080R/3120/3082/3080), Ivory</t>
  </si>
  <si>
    <t>Medium Cap Adapter Accessory, (SCV-2120/ 2080R/ 3120/ 3080/ 2080/ 2060, SNV-7082/ 7080R/ 7080/ 5080R/ 5080/ 3120/ 3082, SCP-3371/ 2373/ 2371, / 2273/ 2271, SNP-6320/ 6321/ 6201/ 5430/ 5321/ L6233/ L5233/ 5300), Ivory</t>
  </si>
  <si>
    <t>SHD-3000F</t>
  </si>
  <si>
    <t>In-ceiling Flush Mount Accessory, (SCD-6081R, SCV-6081R, SND-6084R, SND-6084, SND-6083, SND-5084, SNV-6084R, SNV-6084, SNV-5084, SNV-7084, SNV-7084R, SNV-8080), Ivory</t>
  </si>
  <si>
    <t>In-ceiling Flush Mount Accessory for HD-SDI, WiseNet III
SCD-6081R, SCV-6081R, SND-7084R/7084. SND-6084R/6084/6083, SND-5084R/5084/5083
SNV-7084R/7084, SNV-6084R/6084, SNV-5084, SNV-8080, SNV-8081R</t>
  </si>
  <si>
    <t>STB-340PCM</t>
  </si>
  <si>
    <t>Corner Mount Accessory, use with STB-270PWV &amp; STB-300PW</t>
  </si>
  <si>
    <t>SCV-6081R</t>
  </si>
  <si>
    <t>HD-SDI IR Vandal Dome</t>
  </si>
  <si>
    <t>HD SDI IR Dome Camera, 1/3" CMOS, Simple Focus AF Lens (3-8.5mm), Full HD(1920x1080, 30fps), HD(1280x720, 60fps) Resolution, WDR, True D/N, RS-485, 24VAC/12VDC, IP66, IK10</t>
  </si>
  <si>
    <t>SCV-6083R (New AHD)
System Replacement only 
There is no one to one replacement</t>
  </si>
  <si>
    <t>WiseNet HD+ 2MP, Full HD(1080p) 30fps IR Vandal Dome Camera, 1/2.9" 2M CMOS, vari-focal Lens (4.3X) (2.8-12mm), 60dB DWDR, True D/N, 24VAC/12VDC, IR distance 98.43 feet, IP66 IK10</t>
  </si>
  <si>
    <t>SCV-3080</t>
  </si>
  <si>
    <t>D1 Analog Vandal Dome</t>
  </si>
  <si>
    <t>Analog Vandal Dome Camera, 1/3" CCD, 600TVL, Vari-focal Lens (2.8-11mm), True D/N, WDR, 24VAC/12VDC, IP66, Built-in -58° Heater, Surface or Flush Mount</t>
  </si>
  <si>
    <t>SCV-3081</t>
  </si>
  <si>
    <t>Analog Vandal Dome Camera, 1/3" CCD, 600TVL, Vari-focal Lens (2.8-11mm), True D/N, WDR, 24VAC/12VDC, IP66</t>
  </si>
  <si>
    <t>SCD-2060E</t>
  </si>
  <si>
    <t>Analog Dome Camera, 1/3” CCD, 600TVL, Vari-focal Lens (2.5-6mm), Electronic D/N, 24VAC/12 VDC</t>
  </si>
  <si>
    <t>SCD-2080</t>
  </si>
  <si>
    <t>Analog Dome Camera, 1/3" CCD, 600TVL, Vari-focal Lens (2.8-10mm), True D/N, 24VAC/12VDC</t>
  </si>
  <si>
    <t>SCD-2080EB</t>
  </si>
  <si>
    <t>Analog Dome Camera, 1/3" CCD, 600TVL, Vari-focal Lens (2.8-10mm), Electronic D/N, 24VAC/12VDC, Black Housing</t>
  </si>
  <si>
    <t>SCD-2080E</t>
  </si>
  <si>
    <t>Analog Dome Camera, 1/3" CCD, 600TVL, Vari-focal Lens (2.8-10mm), Electronic D/N, 24VAC/12VDC</t>
  </si>
  <si>
    <t>SNP-6200H</t>
  </si>
  <si>
    <t>2MP 20x PTZ</t>
  </si>
  <si>
    <t>Network PTZ Camera, 2MP, Full HD(1080p), H.264/MJPEG, Motorized Zoom Lens 20x (4.45-89mm), WDR, True D/N, SD/SDHC, 24VAC/PoE+, IP66, IK10, Built-in -58°F 24VAC Heater</t>
  </si>
  <si>
    <t>Wisenet III Network PTZ Camera, 2MP, Full HD(1080p) 60fps, H.264/MJPEG, Optical Zoom Lens 32x (4.44-142.6mm), 120dB WDR, True D/N,700°/sec Pan, SD/SDHC/SDXC, 24VAC/PoE+, IP66, IK10, Heater on -58°F 24VAC or -22°F PoE+, Analytics</t>
  </si>
  <si>
    <t>SNP-6200</t>
  </si>
  <si>
    <t>Network PTZ Camera, 2MP, Full HD(1080p), H.264/MJPEG, Motorized Zoom Lens 20x (4.45-89mm), WDR, True D/N, SD/SDHC, 24VAC/PoE+</t>
  </si>
  <si>
    <t>March 1 2016</t>
  </si>
  <si>
    <t>SNP-6201</t>
  </si>
  <si>
    <t>Network PTZ Camera, 2MP, Full HD(1080p), H.264/MJPEG, Motorized Zoom Lens 20x (4.45-89mm), WDR, True D/N, SD/SDHC, 24VAC/PoE+, Analytics</t>
  </si>
  <si>
    <t>SNP-5300H</t>
  </si>
  <si>
    <t>1.3MP 30x PTZ</t>
  </si>
  <si>
    <t xml:space="preserve">Network PTZ Camera, 1.3MP, HD(720p), H.264/MJPEG, Motorized Zoom Lens 30x (3.5-105mm), WDR (30fps, 90dB), True D/N, SD/SDHC, 24VAC/PoE+, IP66/IK9, Built-in -22°F Heater with PoE+, and -58°F with 24VAC </t>
  </si>
  <si>
    <t>SND-5010</t>
  </si>
  <si>
    <t>Network Flat Dome Camera, 1.3MP, HD(720p), Fixed 3mm Lens, H.264/MJPEG, Electronic D/N, PoE</t>
  </si>
  <si>
    <t>SND-5011</t>
  </si>
  <si>
    <t>Network Dome Camera, 1.3MP, HD(720p), Fixed 3mm Lens, H.264/MJPEG, D/N, 12VDC/PoE</t>
  </si>
  <si>
    <t>SND-3082F</t>
  </si>
  <si>
    <t>4CIF Dome</t>
  </si>
  <si>
    <t>Network Dome Camera, 4CIF, Vari-focal 3.9x (2.8-11mm), H.264/MJPEG/MJPEG4, WDR, True D/N, SD/SDHC, 12VDC/24VAC/PoE, Flush Mount</t>
  </si>
  <si>
    <t>SND-1011</t>
  </si>
  <si>
    <t>VGA Dome</t>
  </si>
  <si>
    <t>Network Dome Camera, VGA, H.264/MJPEG, Fixed 3mm Lens, H.264/MJPEG, Electronic D/N, SD/SDHC,12VDC/PoE</t>
  </si>
  <si>
    <t>SND-3082</t>
  </si>
  <si>
    <t>Network Dome Camera, 4CIF, Vari-focal Lens 3.9x (2.8-11mm), H.264/MJPEG/MJPEG4, WDR, True D/N, SD/SDHC, 12VDC/24VAC/PoE</t>
  </si>
  <si>
    <t>SNV-3082</t>
  </si>
  <si>
    <t>4CIF Vandal Dome</t>
  </si>
  <si>
    <t>Network Vandal Dome Camera, 4CIF, Vari-focal Lens 3.9x (2.8-11mm), H.264/MJPEG/MPEG4, WDR, True D/N, SD/SDHC, 12VDC/24VAC/PoE, IP66, IK10, Built-in -40°F 24VAC Heater</t>
  </si>
  <si>
    <t>SNV-5080</t>
  </si>
  <si>
    <t>Network Vandal Dome Camera, 1.3MP, HD(720p), Vari-focal Lens 3.6x (2.8-10mm), H.264/MJPEG/MPEG4, True D/N, SD/SDHC, 12VDC/24AC/PoE, IP66, IK10, Built-in -40°F 24VAC Heater</t>
  </si>
  <si>
    <t>SCP-3370TH</t>
  </si>
  <si>
    <t>Analog PTZ Camera, 1/4" CCD, 600TVL, Optical Zoom Lens 37x (3.5-129.5mm), WDR, True D/N, 24VAC, IP66, IK10, Built-in -58°F Heater</t>
  </si>
  <si>
    <t>March 1 2016</t>
    <phoneticPr fontId="68" type="noConversion"/>
  </si>
  <si>
    <t>SCP-2373H</t>
  </si>
  <si>
    <t>Analog PTZ Camera, 1/4" CCD, 680TVL, Optical Zoom Lens 37x (3.5-129.5mm), True D/N, 24VAC, IP66, IK10, Built-in -58°F Heater</t>
  </si>
  <si>
    <t>SCV-2082R</t>
  </si>
  <si>
    <t>960H Analog Vandal Dome</t>
  </si>
  <si>
    <t>Analog IR Vandal Dome Camera, 700TVL, Vari-focal Lens (2.8-11mm), True D/N, 24VAC/12VDC, IP66</t>
  </si>
  <si>
    <t>SCV-2080</t>
  </si>
  <si>
    <t>Analog Vandal Dome Camera, 1/3" CCD, 600TVL, Vari-focal Lens (2.8-10mm), True D/N, 24VAC/12VDC, IP66, Built-in -58° Heater, Surface or Flush Mount</t>
  </si>
  <si>
    <t>SCD-6021</t>
  </si>
  <si>
    <t>HD-SDI Dome</t>
    <phoneticPr fontId="0" type="noConversion"/>
  </si>
  <si>
    <t>HD CCTV Dome Camera, 1/3" CMOS, Fixed  Lens (3.8mm), Full HD(1920x1080, 30fps), HD(1280x720, 60fps) Resolution, Electrical  D/N, 12VDC</t>
  </si>
  <si>
    <t>SCD-6023R (New AHD)
System Replacement only 
There is no one to one replacement</t>
  </si>
  <si>
    <t>SRD-445-500G</t>
  </si>
  <si>
    <t>4CH Value 960H DVR</t>
  </si>
  <si>
    <t>DVR, 4CH, 500GB, H.264, 120fps@960H, 1 internal HDD, 4CH Audio-in</t>
  </si>
  <si>
    <t>SRD-473D-1TB</t>
  </si>
  <si>
    <t>DVR, 4CH, 1TB RAW, H.264, 120fps@960H, DVD, 1 internal HDD, 2 USB Ports, Coaxial Control, 32Mbps Throughput</t>
  </si>
  <si>
    <t>SRD-445-1TB</t>
  </si>
  <si>
    <t>DVR, 4CH, 1TB, H.264, 120fps@960H, 1 internal HDD, 4CH Audio-in</t>
  </si>
  <si>
    <t>SRD-876D-1TB</t>
  </si>
  <si>
    <t>8CH Premium 1280H DVR</t>
  </si>
  <si>
    <t>DVR, 8CH, 1TB RAW, 240fps@1280H, Dual HDMI and VGA output, 8CH audio inputs (built-in 4CH), Max. 4 Internal Front Load HDDs, Max. 2 Expansion Bay, Loop through Video Output, Coaxial Control</t>
  </si>
  <si>
    <t>SRD-854D-1TB</t>
  </si>
  <si>
    <t>DVR, 8CH, 1TB RAW, 60fps@960H, 240fps@CIF, Dual HDMI &amp; VGA output, 4CH audio inputs/1CH audio output, Max. 4 internal HDDs</t>
  </si>
  <si>
    <t>SRD-876D-2TB</t>
  </si>
  <si>
    <t>DVR, 8CH, 2TB RAW, 240fps@1280H, Dual HDMI and VGA output, 8CH audio inputs (built-in 4CH), Max. 4 Internal Front Load HDDs, Max. 2 Expansion Bay, Loop through Video Output, Coaxial Control</t>
  </si>
  <si>
    <t>SRD-854D-2TB</t>
  </si>
  <si>
    <t>DVR, 8CH, 2TB RAW, 60fps@960H, 240fps@CIF, Dual HDMI &amp; VGA output, 4CH audio inputs/1CH audio output, Max. 4 internal HDDs</t>
  </si>
  <si>
    <t>SRD-876D-3TB</t>
  </si>
  <si>
    <t>DVR, 8CH, 3TB RAW, 240fps@1280H, Dual HDMI and VGA output, 8CH audio inputs (built-in 4CH), Max. 4 Internal Front Load HDDs, Max. 2 Expansion Bay, Loop through Video Output, Coaxial Control</t>
  </si>
  <si>
    <t>SRD-854D-3TB</t>
  </si>
  <si>
    <t>DVR, 8CH, 3TB RAW, 60fps@960H, 240fps@CIF, Dual HDMI &amp; VGA output, 4CH audio inputs/1CH audio output, Max. 4 internal HDDs</t>
  </si>
  <si>
    <t>SRD-876D-4TB</t>
  </si>
  <si>
    <t>DVR, 8CH, 4TB RAW, 240fps@1280H, Dual HDMI and VGA output, 8CH audio inputs (built-in 4CH), Max. 4 Internal Front Load HDDs, Max. 2 Expansion Bay, Loop through Video Output, Coaxial Control</t>
  </si>
  <si>
    <t>SRD-854D-4TB</t>
  </si>
  <si>
    <t>DVR, 8CH, 4TB RAW, 60fps@960H, 240fps@CIF, Dual HDMI &amp; VGA output, 4CH audio inputs/1CH audio output, Max. 4 internal HDDs</t>
  </si>
  <si>
    <t>SRD-876D-6TB</t>
  </si>
  <si>
    <t>DVR, 8CH, 6TB RAW, 240fps@1280H, Dual HDMI and VGA output, 8CH audio inputs (built-in 4CH), Max. 4 Internal Front Load HDDs, Max. 2 Expansion Bay, Loop through Video Output, Coaxial Control</t>
  </si>
  <si>
    <t>SRD-854D-6TB</t>
  </si>
  <si>
    <t>DVR, 8CH, 6TB RAW, 60fps@960H, 240fps@CIF, Dual HDMI &amp; VGA output, 4CH audio inputs/1CH audio output, Max. 4 internal HDDs</t>
  </si>
  <si>
    <t>SRD-876D-8TB</t>
  </si>
  <si>
    <t>DVR, 8CH, 8TB RAW, 240fps@1280H, Dual HDMI and VGA output, 8CH audio inputs (built-in 4CH), Max. 4 Internal Front Load HDDs, Max. 2 Expansion Bay, Loop through Video Output, Coaxial Control</t>
  </si>
  <si>
    <t>SRD-854D-8TB</t>
  </si>
  <si>
    <t>DVR, 8CH, 8TB RAW, 60fps@960H, 240fps@CIF, Dual HDMI &amp; VGA output, 4CH audio inputs/1CH audio output, Max. 4 internal HDDs</t>
  </si>
  <si>
    <t>SLA-M2882</t>
  </si>
  <si>
    <t xml:space="preserve">Lens, 1/3" DC, 1.3 MP, Vari-focal (2.8-8.2mm), Auto DC Iris, CS-Mount </t>
  </si>
  <si>
    <t>SMT-1922</t>
  </si>
  <si>
    <t>4:3 1280 x 1024 19" LED Monitor, 1000:1 Contrast Ratio, 250 nits, 3D Comb Filter, 2 BNC Loop Through, S-Video, 2 x 1Watt Speakers, Tempered Glass</t>
  </si>
  <si>
    <t>SMT-1734</t>
  </si>
  <si>
    <t>17" LED Monitor, 720p (1280 x 1024), HDMI, BNC, VGA, 4:3 Ratio Screen, Built-in Speaker (2W), VESA DPM Compatible</t>
  </si>
  <si>
    <t>SMT-1930</t>
  </si>
  <si>
    <t>720p 18.5" LED Monitor</t>
  </si>
  <si>
    <t>18.5" LED Monitor, 720p (1360x768), HDMI, BNC, VGA, Widescreen, Built-in Speaker (2W), VESA DPM Compatible</t>
  </si>
  <si>
    <t>19" LED Monitor, 720p (1360x768), HDMI, BNC, VGA, Widescreen, Built-in Speaker (2W), VESA DPM Compatible</t>
  </si>
  <si>
    <t>SMT-4031</t>
  </si>
  <si>
    <t>40" LED Monitor, 1080p (1920x1080), DVI, 2HDMI, VGA, Composite, Widescreen, Built-in Speaker (10W), VESA DPM Compatible (200x200mm)</t>
  </si>
  <si>
    <t>SBM-320ST</t>
  </si>
  <si>
    <t>Monitor Stand for SMT-4030 and SMT-3230</t>
  </si>
  <si>
    <t>JBA-1014</t>
  </si>
  <si>
    <t>Adapter Plate and Adhesive cover for SNV-5010 to: 4" Octagon (Raco 166), 4" Square (Raco 232), "Two Gang" (Raco 680), 4" Round (Bell 5351), 6" Diameter, +/- 7.5 degrees rotational adjustment</t>
  </si>
  <si>
    <t>OCTEXBA3/4C</t>
  </si>
  <si>
    <t>Cable Gland for Explosion Proof</t>
  </si>
  <si>
    <t>Barrier cable gland, 3/4" NPT armored cable IECEX-ATEX-GOST</t>
  </si>
  <si>
    <t>OCTEXA3/4C</t>
  </si>
  <si>
    <t>Cable gland with gasket, EX 3/4" NPT armored cable IECEX-ATEX-GOST</t>
  </si>
  <si>
    <t>OCTEXA3/4</t>
  </si>
  <si>
    <t>Cable gland with gasket, EX 3/4" NPT armored cable ATEX</t>
  </si>
  <si>
    <t>OEXPLUG3/4</t>
  </si>
  <si>
    <t>Explosion Proof Housing Accessory</t>
  </si>
  <si>
    <t>Plug EX 3/4" NPT IECEX-ATEX-GOST</t>
  </si>
  <si>
    <t>SPB1</t>
  </si>
  <si>
    <t>Cast Aluminum Power Box</t>
  </si>
  <si>
    <r>
      <rPr>
        <sz val="12"/>
        <color indexed="8"/>
        <rFont val="Arial"/>
        <family val="2"/>
      </rPr>
      <t>NEMA 4x Cast aluminum power box, Built-in power supply 110/220 to 24VAC at 96W Hole pattern compatible with SPD-P7DCN24. *Adapter plate (SPBAP1) needed for SPH series</t>
    </r>
  </si>
  <si>
    <t>SPBAP1</t>
  </si>
  <si>
    <t>Adapter plate between SPH series and SPB1</t>
  </si>
  <si>
    <r>
      <rPr>
        <sz val="12"/>
        <color indexed="8"/>
        <rFont val="Arial"/>
        <family val="2"/>
      </rPr>
      <t>Adapter plate for SPH series and SPB1, Adapts mount hole pattern of fixed housing to match the SPB1</t>
    </r>
  </si>
  <si>
    <t>SNK01</t>
  </si>
  <si>
    <t>Nitrogen Tank</t>
  </si>
  <si>
    <t xml:space="preserve">Nitrogen fill kit for pressurized housings, includes regulator valve and fill tank </t>
  </si>
  <si>
    <t>Recording - DVR Storage</t>
  </si>
  <si>
    <t>SVS-5R</t>
  </si>
  <si>
    <t>Expansion Bay</t>
  </si>
  <si>
    <t>DVR Storage, SATA External RAID Storage Expansion Bay, up to 4 HDD, Hard Drive not included</t>
  </si>
  <si>
    <t>SVS-5R-8TB</t>
  </si>
  <si>
    <t>DVR Storage, 8TB RAW, SATA External RAID Storage Expansion Bay, up to 4 HDD, Support RAID0/1/5 - Field Configuration and Setup Required (Enterprise HDD 2TB * 4)</t>
  </si>
  <si>
    <t>SVS-5E-8TB</t>
  </si>
  <si>
    <t>DVR Storage, 8TB RAW, SATA External Storage Expansion Bay, up to 4 Hard Drives</t>
  </si>
  <si>
    <t>SVS-5R-12TB</t>
  </si>
  <si>
    <t>DVR Storage, 12TB RAW, SATA External RAID Storage Expansion Bay, up to 4 HDD, Support RAID0/1/5 - Field Configuration and Setup Required (Enterprise HDD 3TB * 4)</t>
  </si>
  <si>
    <t>SVS-5E-12TB</t>
  </si>
  <si>
    <t>DVR Storage, 12TB RAW, SATA External Storage Expansion Bay, up to 4 Hard Drives</t>
  </si>
  <si>
    <t>SCD-2080B</t>
    <phoneticPr fontId="0" type="noConversion"/>
  </si>
  <si>
    <t>Analog Dome Camera, 1/3" CCD, 600TVL, Vari-focal Lens (2.8-10mm), True D/N, 24VAC/12VDC, Black Housing</t>
    <phoneticPr fontId="0" type="noConversion"/>
  </si>
  <si>
    <t>SCD-2060EB</t>
  </si>
  <si>
    <t>Analog Dome Camera, 1/3” CCD, 600TVL, Vari-focal Lens (2.5-6mm), Electronic D/N, 24VAC/12 VDC, Black Housing</t>
  </si>
  <si>
    <t>SCP-3371H</t>
  </si>
  <si>
    <t>Analog PTZ Camera, 1/4" CCD, 600TVL, Optical Zoom Lens 37x (3.5-129.5mm), WDR, True D/N, 24VAC, IP66, Built-in  -58°F Heater</t>
    <phoneticPr fontId="0" type="noConversion"/>
  </si>
  <si>
    <t>SCP-2370TH</t>
  </si>
  <si>
    <t>Analog PTZ Camera, 1/4" CCD, 600TVL, Optical Zoom Lens 37x (3.5-129.5mm), True D/N, 24VAC, IP66, IK10, Built-in -58°F Heater, auto tracking</t>
    <phoneticPr fontId="0" type="noConversion"/>
  </si>
  <si>
    <t>SUD-2080</t>
  </si>
  <si>
    <t xml:space="preserve">Analog UTP Dome </t>
    <phoneticPr fontId="0" type="noConversion"/>
  </si>
  <si>
    <t>Analog UTP Dome Camera, 1/3” CCD, 600 TVL, Vari-focal (2.8-10mm), True D/N, BNC Out, 24VAC/12VDC</t>
  </si>
  <si>
    <t>Analog UTP Dome Camera, 1/3” CCD, 600TVL, Vari-focal Lens (2.8-10mm), True D/N, BNC Out, 24VAC/12VDC</t>
  </si>
  <si>
    <t>SUD-2080F</t>
  </si>
  <si>
    <t>Analog UTP Dome Camera, 1/3” CCD, 600 TVL, Vari-focal (2.8-10mm Lens), True D/N, BNC Out, 24VAC/12VDC, Flush Mount</t>
  </si>
  <si>
    <t>SPC-300</t>
  </si>
  <si>
    <r>
      <t>Portable Coaxial Controller, 1 Camera Control</t>
    </r>
    <r>
      <rPr>
        <sz val="12"/>
        <color theme="1"/>
        <rFont val="Arial"/>
        <family val="2"/>
      </rPr>
      <t>, RS485</t>
    </r>
  </si>
  <si>
    <t>SCX-300LM</t>
  </si>
  <si>
    <t>Parapet Mount Accessory, Gray</t>
  </si>
  <si>
    <t>SCX-300WM</t>
  </si>
  <si>
    <t>Wall Mount Gooseneck Accessory, Grey</t>
    <phoneticPr fontId="0" type="noConversion"/>
  </si>
  <si>
    <t>Wall Mount Accessory, (SCP-3430H/2430H, SCP-3370TH/3370H, SCP-2370TH/2370H, SCP-3250H/2250H, SCP-3120VH, SNP-5430H/6320H/6320RH, SNP-5200H/3302H, SNP-6321H/5321H/SNP-L6233H/L5233H/L6233RHH/SNP-3371TH/3371H,SNP-3120VH, SBP-300HM/HM2/HM3, SHP-3701H), Ivory</t>
  </si>
  <si>
    <t>SCX-300CM</t>
  </si>
  <si>
    <t>Pendant Mount Accessory, Grey</t>
    <phoneticPr fontId="0" type="noConversion"/>
  </si>
  <si>
    <t>SCX-300HM</t>
    <phoneticPr fontId="0" type="noConversion"/>
  </si>
  <si>
    <t>Accessory, Cap Adapter Large - Grey (SCP-2120, SCP-2250, SCP-3120, SCP-3120V, SCP-3430, SCP-3430H, SCV-2080, SCV-3080, SCV-3120, SNP-3120, SNP-3120V, SNP-3430H, SNV-3080, SNV-3120, SNV-5080)</t>
    <phoneticPr fontId="0" type="noConversion"/>
  </si>
  <si>
    <t>SCX-300PM</t>
  </si>
  <si>
    <t>Pole Mount Adapter Accessory, use with SCX-300WM, Gray</t>
  </si>
  <si>
    <t>SCX-300KM</t>
  </si>
  <si>
    <t>Corner Mount Adapter Accessory, use with SCX-300WM, Gray</t>
  </si>
  <si>
    <t>SND-1080</t>
  </si>
  <si>
    <t>Network Dome Camera, VGA, H.264/MJPEG, Vari-focal Lens 3.5x (2.2-7.7mm), H.264/MJPEG, Electronic D/N, SD/SDHC, 12VDC/PoE, IK08</t>
  </si>
  <si>
    <t>SNP-3430H</t>
  </si>
  <si>
    <t>4CIF 43x PTZ</t>
  </si>
  <si>
    <t>Network PTZ Camera, 4CIF, H.264/MJPEG/MPEG4, Motorized Zoom Lens 43x (3.2-138.5mm), WDR, True D/N, SD/SDHC, 24VAC/PoE+, IP66, IK10, Built-in -58°F Heater</t>
  </si>
  <si>
    <t>SNV-1080R</t>
  </si>
  <si>
    <t>VGA IR Vandal Dome</t>
    <phoneticPr fontId="0" type="noConversion"/>
  </si>
  <si>
    <t>Network IR Vandal Dome Camera, VGA, H.264/MJPEG, Vari-focal Lens 3.5x (2.2-7.7mm), H.264/MJPEG, Electronic D/N, SD/SDHC, 12VDC/PoE, IP66</t>
  </si>
  <si>
    <t>WiseNet Lite Network IR Vandal Dome Camera, 1.3MP, HD(720p) 30fps, H.264/MJPEG, Vari-Focal 4.3x (2.8-12mm) Lens, Hallway View, 60dB DWDR, True D/N, 3-Axis Gimbal, Micro SD/SDHC, IP66, IK10, -22F</t>
  </si>
  <si>
    <t>SNZ-5200</t>
    <phoneticPr fontId="0" type="noConversion"/>
  </si>
  <si>
    <t>1.3MP 20x Zoom Box</t>
    <phoneticPr fontId="0" type="noConversion"/>
  </si>
  <si>
    <t>Network Zoom Box Camera, 1.3MP, HD(720p), Motorized Zoom Lens 20x (4.45-89mm), H.264/MJPEG/MPEG4, Electronic D/N, 12VDC/PoE</t>
    <phoneticPr fontId="0" type="noConversion"/>
  </si>
  <si>
    <t>WiseNet III Network Zoom Box Camera, 2MP, Full HD(1080p) 60fps, Zoom Lens 32x (4.42-142.6mm), H.264/MJPEG, 120dB WDR, Analytics, True D/N, 12VDC/PoE</t>
  </si>
  <si>
    <t>SRD-450-500G</t>
  </si>
  <si>
    <t>4CH Value DVR</t>
    <phoneticPr fontId="0" type="noConversion"/>
  </si>
  <si>
    <t>DVR, 4CH, 500GB, H.264, 30fps@4CIF, 120fps@CIF, 1 internal HDD</t>
  </si>
  <si>
    <t>SRD-442</t>
  </si>
  <si>
    <t>DVR, 4CH, 500GB RAW, Built-in 4.3" LCD Display, H.264, 30fps@ 4CIF, 120fps@ CIF, 2 internal HDD</t>
  </si>
  <si>
    <t>SRD-1670DC-500G</t>
  </si>
  <si>
    <t>16CH Premium DVR</t>
    <phoneticPr fontId="0" type="noConversion"/>
  </si>
  <si>
    <t>DVR, 16CH, 500GB, H.264, 480fps@4CIF, DVD, Max. 5 internal HDD, Coaxitron</t>
  </si>
  <si>
    <t>DVR, 16CH, 1TB RAW, 480fps@1280H, Dual HDMI and VGA output, 16CH audio inputs (built-in 4CH), Max. 4 Internal Front Load HDDs, Max. 2 Expansion Bay, Loop through Video Output, Coaxial Control</t>
  </si>
  <si>
    <t>SRD-1670DC-1TB</t>
  </si>
  <si>
    <t>16CH Premium DVR</t>
  </si>
  <si>
    <t>DVR, 16CH, 1TB, H.264, 480fps@4CIF, DVD, Max. 5 internal HDD, Coaxitron</t>
  </si>
  <si>
    <t>SRD-1670DC-2TB</t>
  </si>
  <si>
    <t>DVR, 16CH, 2TB, H.264, 480fps@4CIF, DVD, Max. 5 internal HDD, Coaxitron</t>
  </si>
  <si>
    <t>DVR, 16CH, 2TB RAW, 480fps@1280H, Dual HDMI and VGA output, 16CH audio inputs (built-in 4CH), Max. 4 Internal Front Load HDDs, Max. 2 Expansion Bay, Loop through Video Output, Coaxial Control</t>
  </si>
  <si>
    <t>SRD-1670DC-3TB</t>
  </si>
  <si>
    <t>DVR, 16CH, 3TB, H.264, 480fps@4CIF, DVD, Max. 5 internal HDD, Coaxitron</t>
  </si>
  <si>
    <t>DVR, 16CH, 3TB RAW, 480fps@1280H, Dual HDMI and VGA output, 16CH audio inputs (built-in 4CH), Max. 4 Internal Front Load HDDs, Max. 2 Expansion Bay, Loop through Video Output, Coaxial Control</t>
  </si>
  <si>
    <t>SRD-1670DC-4TB</t>
  </si>
  <si>
    <t>DVR, 16CH, 4TB, H.264, 480fps@4CIF, DVD, Max. 5 internal HDD, Coaxitron</t>
  </si>
  <si>
    <t>DVR, 16CH, 4TB RAW, 480fps@1280H, Dual HDMI and VGA output, 16CH audio inputs (built-in 4CH), Max. 4 Internal Front Load HDDs, Max. 2 Expansion Bay, Loop through Video Output, Coaxial Control</t>
  </si>
  <si>
    <t>SRD-1670DC-5TB</t>
  </si>
  <si>
    <t>DVR, 16CH, 5TB, H.264, 480fps@4CIF, DVD, Max. 5 internal HDD, Coaxitron</t>
  </si>
  <si>
    <t>DVR, 16CH, 6TB RAW, 480fps@1280H, Dual HDMI and VGA output, 16CH audio inputs (built-in 4CH), Max. 4 Internal Front Load HDDs, Max. 2 Expansion Bay, Loop through Video Output, Coaxial Control</t>
  </si>
  <si>
    <t>SRD-1670DC-6TB</t>
  </si>
  <si>
    <t>DVR, 16CH, 6TB, H.264, 480fps@4CIF, DVD, Max. 5 internal HDD, Coaxitron</t>
  </si>
  <si>
    <t>SRD-1670DC-7TB</t>
  </si>
  <si>
    <t>DVR, 16CH, 7TB, H.264, 480fps@4CIF, DVD, Max. 5 internal HDD, Coaxitron</t>
  </si>
  <si>
    <t>DVR, 16CH, 8TB RAW, 480fps@1280H, Dual HDMI and VGA output, 16CH audio inputs (built-in 4CH), Max. 4 Internal Front Load HDDs, Max. 2 Expansion Bay, Loop through Video Output, Coaxial Control</t>
  </si>
  <si>
    <t>SRD-1670DC-8TB</t>
  </si>
  <si>
    <t>DVR, 16CH, 8TB, H.264, 480fps@4CIF, DVD, Max. 5 internal HDD, Coaxitron</t>
  </si>
  <si>
    <t>SRD-1670DC-9TB</t>
  </si>
  <si>
    <t>DVR, 16CH, 9TB, H.264, 480fps@4CIF, DVD, Max. 5 internal HDD, Coaxitron</t>
  </si>
  <si>
    <t>DVR, 16CH, 10TB RAW, 480fps@1280H, Dual HDMI and VGA output, 16CH audio inputs (built-in 4CH), Max. 4 Internal Front Load HDDs, Max. 2 Expansion Bay, Loop through Video Output, Coaxial Control</t>
  </si>
  <si>
    <t>SRD-1670DC-10TB</t>
  </si>
  <si>
    <t>DVR, 16CH, 10TB, H.264, 480fps@4CIF, DVD, Max. 5 internal HDD, Coaxitron</t>
  </si>
  <si>
    <t>SRD-1670DC-11TB</t>
  </si>
  <si>
    <t>DVR, 16CH, 11TB, H.264, 480fps@4CIF, DVD, Max. 5 internal HDD, Coaxitron</t>
  </si>
  <si>
    <t>DVR, 16CH, 12TB RAW, 480fps@1280H, Dual HDMI and VGA output, 16CH audio inputs (built-in 4CH), Max. 4 Internal Front Load HDDs, Max. 2 Expansion Bay, Loop through Video Output, Coaxial Control</t>
  </si>
  <si>
    <t>SRD-1670DC-12TB</t>
  </si>
  <si>
    <t>DVR, 16CH, 12TB, H.264, 480fps@4CIF, DVD, Max. 5 internal HDD, Coaxitron</t>
  </si>
  <si>
    <t>SRD-1670DC-13TB</t>
  </si>
  <si>
    <t>DVR, 16CH, 13TB, H.264, 480fps@4CIF, DVD, Max. 5 internal HDD, Coaxitron</t>
  </si>
  <si>
    <t>DVR, 16CH, 16TB RAW, 480fps@1280H, Dual HDMI and VGA output, 16CH audio inputs (built-in 4CH), Max. 4 Internal Front Load HDDs, Max. 2 Expansion Bay, Loop through Video Output, Coaxial Control</t>
  </si>
  <si>
    <t>SRD-1670DC-14TB</t>
  </si>
  <si>
    <t>DVR, 16CH, 14TB, H.264, 480fps@4CIF, DVD, Max. 5 internal HDD, Coaxitron</t>
  </si>
  <si>
    <t>SRD-1670DC-15TB</t>
  </si>
  <si>
    <t>DVR, 16CH, 15TB, H.264, 480fps@4CIF, DVD, Max. 5 internal HDD, Coaxitron</t>
  </si>
  <si>
    <t>SND-1010</t>
  </si>
  <si>
    <t>D1 Analog Box</t>
    <phoneticPr fontId="0" type="noConversion"/>
  </si>
  <si>
    <t>Analog Box Camera, 1/3" CCD, 530TVL, Electronic D/N, 24VAC/12VDC</t>
    <phoneticPr fontId="0" type="noConversion"/>
  </si>
  <si>
    <t>SCB-2000</t>
  </si>
  <si>
    <t>Analog Box Camera, 1/3" CCD, 600TVL, Electronic D/N, 24VAC/12VDC</t>
  </si>
  <si>
    <t>SCB-2004</t>
  </si>
  <si>
    <t xml:space="preserve">D1 Analog Box </t>
  </si>
  <si>
    <t>SCB-2005</t>
  </si>
  <si>
    <t>Analog Box Camera, 1/3" CCD, 700TVL, True D/N, 24VAC/12VDC</t>
  </si>
  <si>
    <t>SCB-3000</t>
  </si>
  <si>
    <t>Analog Box Camera, 1/3" CCD, 600TVL, WDR, True D/N, 24VAC/12VDC</t>
  </si>
  <si>
    <t>SCB-4000</t>
  </si>
  <si>
    <t>Analog Box Camera, 1/2" CCD, 600TVL, True D/N, 24VAC/12VDC</t>
  </si>
  <si>
    <t>SCD-2021B</t>
    <phoneticPr fontId="0" type="noConversion"/>
  </si>
  <si>
    <t>D1 Analog Dome</t>
    <phoneticPr fontId="0" type="noConversion"/>
  </si>
  <si>
    <t>Analog Dome Camera, 1/3” CCD, 600TVL, Fixed Lens (3.7mm), Electronic D/N, 24VAC/12VDC, Black Housing</t>
  </si>
  <si>
    <t>Analog Vandal Dome Camera, 1/3" 1.3MP CMOS, 1000TVL, Vari-focal Lens (2.8-10.5mm), True D/N, 120dB WDR, Analytics, 24VAC/12VDC, IP66, IK10</t>
  </si>
  <si>
    <t>SCP-2250H</t>
    <phoneticPr fontId="0" type="noConversion"/>
  </si>
  <si>
    <t>D1 Analog 25x PTZ</t>
    <phoneticPr fontId="0" type="noConversion"/>
  </si>
  <si>
    <t>Analog PTZ Camera, 1/4" CCD, 600TVL, Optical Zoom Lens 25x (3.66-91.36mm), True Day/Night, WDR, 24V AC, Coaxial Control, IP66</t>
    <phoneticPr fontId="0" type="noConversion"/>
  </si>
  <si>
    <t>SCP-2270</t>
    <phoneticPr fontId="0" type="noConversion"/>
  </si>
  <si>
    <t>D1 Analog 27x PTZ</t>
    <phoneticPr fontId="0" type="noConversion"/>
  </si>
  <si>
    <t>Analog PTZ Camera, 1/4" CCD, 600TVL, Optical Zoom Lens 27x (3.5-94.5mm), True D/N, 24VAC, Coaxial Control</t>
    <phoneticPr fontId="0" type="noConversion"/>
  </si>
  <si>
    <t>SCP-2270H</t>
    <phoneticPr fontId="0" type="noConversion"/>
  </si>
  <si>
    <t>Analog PTZ Camera, 1/4" CCD, 600TVL, Optical Zoom Lens 27x (3.5-94.5mm), True D/N, 24VAC, IP66, IK10, 
Built-in -58°F Heater</t>
    <phoneticPr fontId="0" type="noConversion"/>
  </si>
  <si>
    <t>SCP-2370</t>
  </si>
  <si>
    <t>SCV-3120</t>
  </si>
  <si>
    <t>D1 Analog 12x Vandal Dome</t>
  </si>
  <si>
    <t>Analog Vandal Dome Camera, 1/4" CCD, 600TVL, Optical Zoom Lens 12x (3.6-44.3mm), WDR, True D/N, 24 VAC/12 VDC, IP66, Surface or Flush Mount</t>
  </si>
  <si>
    <t>SCV-3083</t>
  </si>
  <si>
    <t>Analog Vandal Dome Camera, 1/3" CCD, 700TVL, Auto Focus (3-8.5mm), True D/N, WDR, 24VAC/12VDC, IP66</t>
  </si>
  <si>
    <t>SCB-6000</t>
  </si>
  <si>
    <t>HD CCTV Box Camera, 1/3" CMOS, Full HD MP (1920x1080, 30fps), HD(1280x720, 60fps), True D/N, RS-485, 24VAC/12VDC</t>
    <phoneticPr fontId="0" type="noConversion"/>
  </si>
  <si>
    <t>SCD-6080</t>
  </si>
  <si>
    <t>HD CCTV Dome Camera, 1/3" CMOS, Vari-focal Lens (3-8.5mm), Full HD(1920x1080, 30fps), HD(1280x720, 60fps) Resolution, True D/N, RS-485, 24VAC/12VDC</t>
    <phoneticPr fontId="0" type="noConversion"/>
  </si>
  <si>
    <t>SCD-6083R    
System Replacement only 
There is no one to one replacement</t>
  </si>
  <si>
    <t>SHP-3700H</t>
  </si>
  <si>
    <t>PTZ Housing Accessory, IP66, IK10, Built-in Heater -58°F
SCP-3430, SCP-3370, SCP-3250,
SCP-2430, SCP-2370, SCP-2330, SCP-2270, SCP-2250
SNP-5200, SNP-3371, SNP-3302</t>
    <phoneticPr fontId="0" type="noConversion"/>
  </si>
  <si>
    <t>PTZ Housing Accessory, IP66, IK10, Built-in Heater -58°F
SCP-3430, SCP-3370, SCP-3250, SCP-2430, SCP-2370, SCP-2330, SCP-2270, SCP-2250, SCP-3371, SCP-2373, SCP-2371, SCP-2273, SCP-2271.
SNP-5200, SNP-3371, SNP-3302, SNP-6321, SNP-6320, SNP-6201, SNP-6200, SNP-5430, SNP-5321, SNP-5320, SNP-5300, SNP-L6233/L5233</t>
  </si>
  <si>
    <t>SNB-1001</t>
  </si>
  <si>
    <t>VGA Box</t>
    <phoneticPr fontId="0" type="noConversion"/>
  </si>
  <si>
    <t>Network Box Camera, VGA, H.264/MJPEG, Electrical D/N, SD/SDHC,12VDC/PoE</t>
  </si>
  <si>
    <t>SNB-3002</t>
  </si>
  <si>
    <t>Network Box Camera, 4CIF, H.264/MJPEG/MJPEG4, WDR, True D/N, SD/SDHC, 12VDC/24VAC/PoE</t>
  </si>
  <si>
    <t>SNB-7000</t>
  </si>
  <si>
    <t>Network Box Camera, 3MP, Full HD(1080p), H.264/MJPEG, WDR, True D/N, SD/SDHC, 12VDC/24AC/PoE</t>
  </si>
  <si>
    <t>SNB-7001</t>
  </si>
  <si>
    <t>Network Box Camera, 3MP, Full HD(1080p), H.264/MJPEG, Electrical D/N,12VDC/PoE</t>
  </si>
  <si>
    <t>SNO-1080R</t>
  </si>
  <si>
    <t>VGA Bullet</t>
  </si>
  <si>
    <t>Network IR Bullet Camera, VGA, H.264/MJPEG, Vari-focal Lens (2.2-7.7mm), H.264/MJPEG, True D/N, 12VDC/PoE, IP66</t>
  </si>
  <si>
    <t>WiseNet Lite Network IR Bullet Camera, 1.3MP, HD(720p) 30fps, H.264/MJPEG, Vari-Focal 4.3x (2.8-12mm) Lens, Hallway View, 60dB DWDR, True D/N, Micro SD/SDHC, IP66, IK10, -22F</t>
  </si>
  <si>
    <t>SNP-3371</t>
    <phoneticPr fontId="0" type="noConversion"/>
  </si>
  <si>
    <t>4CIF 37x PTZ</t>
  </si>
  <si>
    <t>Network PTZ Camera, 4CIF, H.264/MJPEG/MPEG4, Motorized Zoom Lens 37x (3.5-129.5mm), WDR, True D/N, SD/SDHC, 24VAC/PoE+</t>
    <phoneticPr fontId="0" type="noConversion"/>
  </si>
  <si>
    <t>SNP-5200H</t>
  </si>
  <si>
    <t>1.3MP 20x PTZ</t>
    <phoneticPr fontId="0" type="noConversion"/>
  </si>
  <si>
    <t>Network PTZ Camera, 1.3MP, HD(720p), H.264/MJPEG, Motorized Zoom Lens 20x (4.45-89mm), True D/N, SD/SDHC, 24VAC/PoE+, IP66, IK10, Built-in -58°F Heater</t>
  </si>
  <si>
    <t>Wisenet III Network PTZ Camera, 1.3MP, HD(720p) 60fps, H.264/MJPEG, Optical Zoom Lens 32x (4.44-142.8mm), 120dB WDR, True D/N, 700°/sec Pan, SD/SDHC/SDXC, 24VAC/PoE+, IP66, IK10, Heater on -58°F 24VAC, Analytics</t>
  </si>
  <si>
    <t>SNV-1080</t>
  </si>
  <si>
    <t>VGA Vandal Dome</t>
  </si>
  <si>
    <t>Network Vandal Dome Camera, VGA, H.264/MJPEG, Vari-focal Lens 3.5x (2.2-7.7mm), H.264/MJPEG, Electronic D/N, SD/SDHC, 12VDC/PoE, IP66</t>
  </si>
  <si>
    <t>SNV-3080</t>
  </si>
  <si>
    <t>SNV-3120</t>
  </si>
  <si>
    <t>4CIF Vandal 12x Zoom Dome</t>
  </si>
  <si>
    <t>Network Vandal Dome Camera, 4CIF, Motorized Zoom Lens 12x (3.7-44.3mm), H.264/MJPEG/MPEG4, WDR, True D/N, SD/SDHC, 12VDC/24VAC/PoE, IP66, IK10, Built-in -40°F 24VAC Heater</t>
  </si>
  <si>
    <t>SPB-PTZ2</t>
  </si>
  <si>
    <t>Accessory, Tinted replacement Bubble for SNP-6200H/5200H/3370TH, SCP-2270H, SHP-3700F</t>
  </si>
  <si>
    <t>SCB-2001</t>
  </si>
  <si>
    <t>Analog Box Camera, 1/3" CCD, 600TVL, True D/N, 24VAC/12VDC</t>
  </si>
  <si>
    <t>In 2015</t>
  </si>
  <si>
    <t>SCB-3020</t>
  </si>
  <si>
    <t xml:space="preserve">D1 Analog ATM Box </t>
    <phoneticPr fontId="0" type="noConversion"/>
  </si>
  <si>
    <t>Analog ATM Box Camera, 1/3" CCD, 600TVL, Fixed Lens 3.7mm, WDR, 12VDC</t>
  </si>
  <si>
    <t>SNB-B-6025B
(Network)</t>
  </si>
  <si>
    <t>SCB-3021</t>
  </si>
  <si>
    <t>Analog Box Camera, 1/3" CCD, 600TV Lines, Fixed Lens 4.7mm, WDR, 12VDC</t>
    <phoneticPr fontId="0" type="noConversion"/>
  </si>
  <si>
    <t>SCO-2080RH</t>
  </si>
  <si>
    <t>D1 Analog IR Bullet</t>
  </si>
  <si>
    <t>Analog IR Bullet Camera, 1/3" CCD, 600 TVL, Vari-focal Lens (2.8-10mm), WDR, True D/N, 24VAC/12VDC, IP66
Built-in -58° Heater</t>
    <phoneticPr fontId="0" type="noConversion"/>
  </si>
  <si>
    <t>SCO-2081R</t>
  </si>
  <si>
    <t>Analog IR Bullet Camera, 1/3" CCD, 700TVL, Vari-focal Lens (2.8-10mm), True D/N, 24VAC/12VDC, IP66, Plastic Finish</t>
  </si>
  <si>
    <t>SCP-2250</t>
  </si>
  <si>
    <t>Analog PTZ Camera, 1/4" CCD, 600TVL, Optical Zoom Lens 25x (3.66-91.36mm), True D/N, WDR, 24VAC, Coaxial Control</t>
    <phoneticPr fontId="0" type="noConversion"/>
  </si>
  <si>
    <t>SCP-3430</t>
  </si>
  <si>
    <t>D1 Analog 43x PTZ</t>
  </si>
  <si>
    <t>Analog PTZ Camera, 1/4" CCD, 600TVL, Optical Zoom Lens 43x (3.2-138.5mm), WDR, True D/N, 24VAC</t>
    <phoneticPr fontId="0" type="noConversion"/>
  </si>
  <si>
    <t>SCV-2060</t>
  </si>
  <si>
    <t xml:space="preserve">Analog Vandal Dome Camera, 1/3" CCD, 600TVL, Vari-focal Lens (2.6-6mm), Electronic True D/N, 24VAC/12VDC, IP66, Surface/Flush Mount </t>
  </si>
  <si>
    <t>SCV-2081R</t>
  </si>
  <si>
    <t>SCV-3082</t>
  </si>
  <si>
    <t>Analog Vandal Dome Camera, 1/3" CCD, 650TVL, Vari-focal Lens (2.8-11mm), WDR, True D/N, 24VAC/12VDC, IP66</t>
  </si>
  <si>
    <t>SCX-301CMW</t>
  </si>
  <si>
    <t>Ceiling Mount Accessory, Aluminum White (SCC-B539x)</t>
  </si>
  <si>
    <t>SCX-301WMW</t>
  </si>
  <si>
    <t>Wall Mount Accessory, Aluminum White (SCC-931T, SCC-C9302, SCC-B539x)</t>
  </si>
  <si>
    <t>SHB-4300H</t>
  </si>
  <si>
    <t>SMT-3231</t>
  </si>
  <si>
    <t>32" LED Monitor, 1080p (1920x1080), DVI, 2HDMI, VGA, Composite, Widescreen, Built-in Speaker (10W), VESA DPM Compatible</t>
  </si>
  <si>
    <t>SNB-5000</t>
  </si>
  <si>
    <t>Box Camera</t>
  </si>
  <si>
    <t>Network Box, 1.3M(1280 x 1024), 16:9 HD(720p), H.264/MJPEG/MPEG4, SSDR, True/Day Night, IVA, SD/SDHC, 12VDC/24AC/PoE</t>
  </si>
  <si>
    <t>SND-7061</t>
  </si>
  <si>
    <t>Network Dome Camera, 3MP, Full HD(1080p), Vari-focal Lens 2.8x (3-8.5mm), H.264/MJPEG, Electronic D/N, 12VDC/PoE, IK08</t>
  </si>
  <si>
    <t>SND-7082</t>
  </si>
  <si>
    <t>Network Dome Camera, 3MP, Full HD(1080p), Motorized Lens 2.8x (3-8.5mm), H.264/MJPEG, WDR, True D/N, SD/SDHC, 12VDC/PoE</t>
  </si>
  <si>
    <t>SNO-7080R</t>
  </si>
  <si>
    <t>3MP IR Bullet</t>
    <phoneticPr fontId="0" type="noConversion"/>
  </si>
  <si>
    <t xml:space="preserve">Network IR Bullet Camera, 3MP, Full HD(1080p), Motorized Lens 2.8x (3-8.5mm), H.264/MJPEG, WDR, True D/N, SD/SDHC, 12VDC/24AC/PoE, IP66, Built-in -58°F 24VAC Heater </t>
  </si>
  <si>
    <t>WiseNet III Network IR Bullet Camera, 3MP 30fps, Full HD(1080p) @ 60fps, P-Iris Motorized Lens 2.8x (3-8.5mm), H.264/MJPEG, 120dB WDR, True D/N, SD/SDHC/SDXC, 12VDC/24VAC/PoE, IP66, IK10, Built-in -58°F Heater Powered By 24VAC Only</t>
  </si>
  <si>
    <t>SNP-3302H</t>
  </si>
  <si>
    <t>4CIF 30x PTZ</t>
  </si>
  <si>
    <t>Network PTZ Camera, 4CIF, H.264/MJPEG/MPEG4, Motorized Zoom Lens 30x (3.5-105.3mm), WDR, True D/N, SD/SDHC, 24VAC/PoE+, IP66, IK10, Built-in -58°F Heater</t>
  </si>
  <si>
    <t>Wisenet III Network PTZ Camera, 1.3MP, HD(720p) 60fps, H.264/MJPEG, Optical Zoom Lens 32x (4.44-142.8mm), 120dB WDR, True D/N, 700°/sec Pan, SD/SDHC/SDXC, 24VAC/PoE+, IP66, IK10, Heater on -58°F 24VAC, Analytics</t>
    <phoneticPr fontId="0" type="noConversion"/>
  </si>
  <si>
    <t>SNV-5010</t>
  </si>
  <si>
    <t>1.3MP Vandal Flat Dome</t>
  </si>
  <si>
    <t>Network Vandal Flat Dome Camera, 1.3MP, HD(720p), Fixed 3mm Lens, H.264/MJPEG/MPEG4, 12VDC/PoE</t>
  </si>
  <si>
    <t>Network Vandal Dome Camera, 3MP, Full HD(1080p), Motorized Lens 2.8x (3-8.5mm), H.264/MJPEG, WDR, True D/N, SD/SDHC, 12VDC/24AC/PoE, IP66, IK10, Built-in -40°F 24VAC Heater</t>
    <phoneticPr fontId="0" type="noConversion"/>
  </si>
  <si>
    <t>SPB-IND1</t>
  </si>
  <si>
    <t>Accessory, Tinted replacement Bubble for SCD-3080, SCD-2080</t>
  </si>
  <si>
    <t>SPB-IND2</t>
  </si>
  <si>
    <t>Accessory, Tinted replacement Bubble for SCD-2010, SCD-2030</t>
  </si>
  <si>
    <t>SPB-VAN1</t>
  </si>
  <si>
    <t>Accessory, tinted replacement Bubble for  SCV-2120, SCV-2080R</t>
  </si>
  <si>
    <t>SRN-1670D-1TB</t>
  </si>
  <si>
    <t>NVR 16CH, 1TB RAW, 64Mbps Recording/48Mbps Playback throughput, HDMI/VGA Out, DVD backup, 5 HDD bays</t>
  </si>
  <si>
    <t>SRN-1670D-2TB</t>
  </si>
  <si>
    <t>NVR 16CH, 2TB RAW, 64Mbps Recording/48Mbps Playback throughput, HDMI/VGA Out, DVD backup, 5 HDD bays</t>
  </si>
  <si>
    <t>SRN-1670D-3TB</t>
  </si>
  <si>
    <t>NVR 16CH, 3TB RAW, 64Mbps Recording/48Mbps Playback throughput, HDMI/VGA Out, DVD backup, 5 HDD bays</t>
  </si>
  <si>
    <t>SRN-1670D-4TB</t>
  </si>
  <si>
    <t>NVR 16CH, 4TB RAW, 64Mbps Recording/48Mbps Playback throughput, HDMI/VGA Out, DVD backup, 5 HDD bays</t>
  </si>
  <si>
    <t>SRN-1670D-5TB</t>
  </si>
  <si>
    <t>NVR 16CH, 5TB RAW, 64Mbps Recording/48Mbps Playback throughput, HDMI/VGA Out, DVD backup, 5 HDD bays</t>
  </si>
  <si>
    <t>SRN-1670D-6TB</t>
  </si>
  <si>
    <t>NVR 16CH, 6TB RAW, 64Mbps Recording/48Mbps Playback throughput, HDMI/VGA Out, DVD backup, 5 HDD bays</t>
  </si>
  <si>
    <t>SRN-1670D-7TB</t>
  </si>
  <si>
    <t>NVR 16CH, 7TB RAW, 64Mbps Recording/48Mbps Playback throughput, HDMI/VGA Out, DVD backup, 5 HDD bays</t>
  </si>
  <si>
    <t>SRN-1670D-8TB</t>
  </si>
  <si>
    <t>NVR 16CH, 8TB RAW, 64Mbps Recording/48Mbps Playback throughput, HDMI/VGA Out, DVD backup, 5 HDD bays</t>
  </si>
  <si>
    <t>SRN-1670D-9TB</t>
  </si>
  <si>
    <t>NVR 16CH, 9TB RAW, 64Mbps Recording/48Mbps Playback throughput, HDMI/VGA Out, DVD backup, 5 HDD bays</t>
  </si>
  <si>
    <t>SRN-1670D-10TB</t>
  </si>
  <si>
    <t>NVR 16CH, 10TB RAW, 64Mbps Recording/48Mbps Playback throughput, HDMI/VGA Out, DVD backup, 5 HDD bays</t>
  </si>
  <si>
    <t>SRN-1670D-11TB</t>
  </si>
  <si>
    <t>NVR 16CH, 11TB RAW, 64Mbps Recording/48Mbps Playback throughput, HDMI/VGA Out, DVD backup, 5 HDD bays</t>
  </si>
  <si>
    <t>SRN-1670D-12TB</t>
  </si>
  <si>
    <t>NVR 16CH, 12TB RAW, 64Mbps Recording/48Mbps Playback throughput, HDMI/VGA Out, DVD backup, 5 HDD bays</t>
  </si>
  <si>
    <t>SRN-1670D-13TB</t>
  </si>
  <si>
    <t>NVR 16CH, 13TB RAW, 64Mbps Recording/48Mbps Playback throughput, HDMI/VGA Out, DVD backup, 5 HDD bays</t>
  </si>
  <si>
    <t>SRN-1670D-14TB</t>
  </si>
  <si>
    <t>NVR 16CH, 14TB RAW, 64Mbps Recording/48Mbps Playback throughput, HDMI/VGA Out, DVD backup, 5 HDD bays</t>
  </si>
  <si>
    <t>SRN-1670D-15TB</t>
  </si>
  <si>
    <t>NVR 16CH, 15TB RAW, 64Mbps Recording/48Mbps Playback throughput, HDMI/VGA Out, DVD backup, 5 HDD bays</t>
  </si>
  <si>
    <r>
      <t>Camera - Analog</t>
    </r>
    <r>
      <rPr>
        <b/>
        <sz val="24"/>
        <color indexed="8"/>
        <rFont val="Arial"/>
        <family val="2"/>
      </rPr>
      <t/>
    </r>
  </si>
  <si>
    <t>SUB-2000</t>
  </si>
  <si>
    <t>D1 Analog UTP Box</t>
  </si>
  <si>
    <t>Analog UTP Box Camera, 1/3" CCD, 600TVL, Electronic D/N, BNC Out, 24VAC/12VDC</t>
  </si>
  <si>
    <t>SUD-3080</t>
    <phoneticPr fontId="0" type="noConversion"/>
  </si>
  <si>
    <r>
      <t xml:space="preserve">Analog UTP Dome Camera, 1/3” CCD, 600TVL, Vari-focal Lens (2.8-11mm), True D/N, </t>
    </r>
    <r>
      <rPr>
        <b/>
        <sz val="12"/>
        <color indexed="8"/>
        <rFont val="Arial"/>
        <family val="2"/>
      </rPr>
      <t>WDR</t>
    </r>
    <r>
      <rPr>
        <sz val="12"/>
        <color indexed="8"/>
        <rFont val="Arial"/>
        <family val="2"/>
      </rPr>
      <t>, BNC Out, 24VAC/12VDC</t>
    </r>
  </si>
  <si>
    <t>SUD-3080F</t>
    <phoneticPr fontId="0" type="noConversion"/>
  </si>
  <si>
    <r>
      <t xml:space="preserve">Analog UTP Dome Camera, 1/3” CCD, 600TVL, Vari-focal Lens (2.8-11mm), True D/N, </t>
    </r>
    <r>
      <rPr>
        <b/>
        <sz val="12"/>
        <color indexed="8"/>
        <rFont val="Arial"/>
        <family val="2"/>
      </rPr>
      <t>WDR</t>
    </r>
    <r>
      <rPr>
        <sz val="12"/>
        <color indexed="8"/>
        <rFont val="Arial"/>
        <family val="2"/>
      </rPr>
      <t>, BNC Out, 24VAC/12VDC, Flush Mount</t>
    </r>
  </si>
  <si>
    <t>Hanwha Techwin America Sales Estimate</t>
  </si>
  <si>
    <t>Prepared for:</t>
  </si>
  <si>
    <t>Estimated by:</t>
  </si>
  <si>
    <t>Name:</t>
  </si>
  <si>
    <t>Title:</t>
  </si>
  <si>
    <t>Date:</t>
  </si>
  <si>
    <t>Company:</t>
  </si>
  <si>
    <t>Sales Rep/RSM:</t>
  </si>
  <si>
    <t>Phone:</t>
  </si>
  <si>
    <t>Project:</t>
  </si>
  <si>
    <t>E-mail:</t>
  </si>
  <si>
    <t>Estimate #:</t>
  </si>
  <si>
    <t>Qty</t>
  </si>
  <si>
    <t>PART#</t>
  </si>
  <si>
    <t>List Price</t>
  </si>
  <si>
    <t>Extended Total</t>
  </si>
  <si>
    <t>SUB-TOTAL</t>
    <phoneticPr fontId="0" type="noConversion"/>
  </si>
  <si>
    <t>4K NVR, 48TB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(recording storage 36TB)</t>
  </si>
  <si>
    <t>4K NVR, 32TB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 (recording storage 24TB)</t>
  </si>
  <si>
    <t>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X8  (recording storage 48TB)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</si>
  <si>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</si>
  <si>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</si>
  <si>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</si>
  <si>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</si>
  <si>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</si>
  <si>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</si>
  <si>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</si>
  <si>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</si>
  <si>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</si>
  <si>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</si>
  <si>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WRT-3301L-4TB</t>
  </si>
  <si>
    <t>Mini-tower form factor Wisenet WAVE Network Video Recorder with 4 Professional licenses, Wisenet WAVE pre-installed, 4TB raw, 170 Mbps recording B/W, 4 HDD Bay (3.5"), Intel Core i3, 4GB RAM, 64GB SSD OS drive, Linux Ubuntu 16.04 LTS, (2) HDMI and (1) DVI output, Dual GbE NICs, Keyboard and mouse included</t>
  </si>
  <si>
    <t>WRT-3301L-8TB</t>
  </si>
  <si>
    <t>Mini-tower form factor Wisenet WAVE Network Video Recorder with 4 Professional licenses, Wisenet WAVE pre-installed, 8TB raw, 170 Mbps recording B/W, 4 HDD Bay (3.5"), Intel Core i3, 4GB RAM, 64GB SSD OS drive, Linux Ubuntu 16.04 LTS, (2) HDMI and (1) DVI output, Dual GbE NICs, Keyboard and mouse included</t>
  </si>
  <si>
    <t>WRT-3301L-16TB</t>
  </si>
  <si>
    <t>Mini-tower form factor Wisenet WAVE Network Video Recorder with 4 Professional licenses, Wisenet WAVE pre-installed, 16TB raw, 170 Mbps recording B/W, 4 HDD Bay (3.5"), Intel Core i3, 4GB RAM, 64GB SSD OS drive, Linux Ubuntu 16.04 LTS, (2) HDMI and (1) DVI output, Dual GbE NICs, Keyboard and mouse included</t>
  </si>
  <si>
    <t>WRT-5301L-4TB</t>
  </si>
  <si>
    <t>Mini-tower form factor Wisenet WAVE Network Video Recorder with 4 Professional licenses, Wisenet WAVE pre-installed, 4TB raw, 470 Mbps recording B/W, 4 HDD Bay (3.5"), Intel Core i5, 8GB RAM, 256GB SSD OS drive, Linux Ubuntu 16.04 LTS, (2) HDMI and (1) DVI output, Dual GbE NICs, Keyboard and mouse included</t>
  </si>
  <si>
    <t>WRT-5301L-8TB</t>
  </si>
  <si>
    <t>Mini-tower form factor Wisenet WAVE Network Video Recorder with 4 Professional licenses, Wisenet WAVE pre-installed, 8TB raw, 470 Mbps recording B/W, 4 HDD Bay (3.5"), Intel Core i5, 8GB RAM, 256GB SSD OS drive, Linux Ubuntu 16.04 LTS, (2) HDMI and (1) DVI output, Dual GbE NICs, Keyboard and mouse included</t>
  </si>
  <si>
    <t>WRT-5301L-16TB</t>
  </si>
  <si>
    <t>Mini-tower form factor Wisenet WAVE Network Video Recorder with 4 Professional licenses, Wisenet WAVE pre-installed, 16TB raw, 470 Mbps recording B/W, 4 HDD Bay (3.5"), Intel Core i5, 8GB RAM, 256GB SSD OS drive, Linux Ubuntu 16.04 LTS, (2) HDMI and (1) DVI output, Dual GbE NICs, Keyboard and mouse included</t>
  </si>
  <si>
    <t>WRT-5301L-24TB</t>
  </si>
  <si>
    <t>Mini-tower form factor Wisenet WAVE Network Video Recorder with 4 Professional licenses, Wisenet WAVE pre-installed, 24TB raw, 470 Mbps recording B/W, 4 HDD Bay (3.5"), Intel Core i5, 8GB RAM, 256GB SSD OS drive, Linux Ubuntu 16.04 LTS, (2) HDMI and (1) DVI output, Dual GbE NICs, Keyboard and mouse included</t>
  </si>
  <si>
    <t>WRT-5301L-32TB</t>
  </si>
  <si>
    <t>Mini-tower form factor Wisenet WAVE Network Video Recorder with 4 Professional licenses, Wisenet WAVE pre-installed, 32TB raw, 470 Mbps recording B/W, 4 HDD Bay (3.5"), Intel Core i5, 8GB RAM, 256GB SSD OS drive, Linux Ubuntu 16.04 LTS, (2) HDMI and (1) DVI output, Dual GbE NICs, Keyboard and mouse included</t>
  </si>
  <si>
    <t>WRR-5301L-8TB</t>
  </si>
  <si>
    <t>2U Wisenet WAVE Network Video Recorder with 4 Professional licenses, Wisenet WAVE pre-installed, 8TB raw, 470 Mbps recording B/W, 8 HDD Bay (3.5"), Intel Core i5, 8GB RAM, 256GB SSD OS drive, Linux Ubuntu 16.04 LTS, HDMI, DP, and DVI output, Dual GbE NICs, Redundant 800W power supply, Keyboard and mouse included, Rail kit included</t>
  </si>
  <si>
    <t>WRR-5301L-12TB</t>
  </si>
  <si>
    <t>2U Wisenet WAVE Network Video Recorder with 4 Professional licenses, Wisenet WAVE pre-installed, 12TB raw, 470 Mbps recording B/W, 8 HDD Bay (3.5"), Intel Core i5, 8GB RAM, 256GB SSD OS drive, Linux Ubuntu 16.04 LTS, HDMI, DP, and DVI output, Dual GbE NICs, Redundant 800W power supply, Keyboard and mouse included, Rail kit included</t>
  </si>
  <si>
    <t>WRR-5301L-24TB</t>
  </si>
  <si>
    <t>2U Wisenet WAVE Network Video Recorder with 4 Professional licenses, Wisenet WAVE pre-installed, 24TB raw, 470 Mbps recording B/W, 8 HDD Bay (3.5"), Intel Core i5, 8GB RAM, 256GB SSD OS drive, Linux Ubuntu 16.04 LTS, HDMI, DP, and DVI output, Dual GbE NICs, Redundant 800W power supply, Keyboard and mouse included, Rail kit included</t>
  </si>
  <si>
    <t>WRR-5301L-36TB</t>
  </si>
  <si>
    <t>2U Wisenet WAVE Network Video Recorder with 4 Professional licenses, Wisenet WAVE pre-installed, 36TB raw, 470 Mbps recording B/W, 8 HDD Bay (3.5"), Intel Core i5, 8GB RAM, 256GB SSD OS drive, Linux Ubuntu 16.04 LTS, HDMI, DP, and DVI output, Dual GbE NICs, Redundant 800W power supply, Keyboard and mouse included, Rail kit included</t>
  </si>
  <si>
    <t>WRR-5301L-48TB</t>
  </si>
  <si>
    <t>2U Wisenet WAVE Network Video Recorder with 4 Professional licenses, Wisenet WAVE pre-installed, 48TB raw, 470 Mbps recording B/W, 8 HDD Bay (3.5"), Intel Core i5, 8GB RAM, 256GB SSD OS drive, Linux Ubuntu 16.04 LTS, HDMI, DP, and DVI output, Dual GbE NICs, Redundant 800W power supply, Keyboard and mouse included, Rail kit included</t>
  </si>
  <si>
    <t>WRR-5301L-64TB</t>
  </si>
  <si>
    <t>2U Wisenet WAVE Network Video Recorder with 4 Professional licenses, Wisenet WAVE pre-installed, 64TB raw, 470 Mbps recording B/W, 8 HDD Bay (3.5"), Intel Core i5, 8GB RAM, 256GB SSD OS drive, Linux Ubuntu 16.04 LTS, HDMI, DP, and DVI output, Dual GbE NICs, Redundant 800W power supply, Keyboard and mouse included, Rail kit included</t>
  </si>
  <si>
    <t>WRR-5501L-16TB</t>
  </si>
  <si>
    <t>WRR-5501L-32TB</t>
  </si>
  <si>
    <t>WRR-5501L-40TB</t>
  </si>
  <si>
    <t>WRR-5501L-48TB</t>
  </si>
  <si>
    <t>WRR-5501L-66TB</t>
  </si>
  <si>
    <t>WRR-5501L-96TB</t>
  </si>
  <si>
    <t>WWT-5301L</t>
  </si>
  <si>
    <t>Wisenet WAVE Client Workstation,  Access on-site or remote Wisenet WAVE recorder, Wisenet WAVE pre-installed, Intel Core i5, 8GB RAM, 256GB SSD OS drive, Linux Ubuntu 16.04 LTS, (2) HDMI and (1) DVI output, Dual GbE NICs, Keyboard and mouse included</t>
  </si>
  <si>
    <t>PNM-9030V</t>
  </si>
  <si>
    <t>XNZ-6320</t>
  </si>
  <si>
    <t>SPE-110</t>
  </si>
  <si>
    <t>1 Channel Encoder</t>
  </si>
  <si>
    <t>7.3MP Panoramic Camera</t>
  </si>
  <si>
    <t>15MP Panoramic Camera</t>
  </si>
  <si>
    <t>SBO-126B</t>
  </si>
  <si>
    <t>M31</t>
  </si>
  <si>
    <t>B14</t>
  </si>
  <si>
    <t>C2P-BASE</t>
  </si>
  <si>
    <t>C2P-G1-01</t>
  </si>
  <si>
    <t>C2P-G1SUP-01</t>
  </si>
  <si>
    <t>C2P-G1SUP-02</t>
  </si>
  <si>
    <t>C2P-G1SUP-03</t>
  </si>
  <si>
    <t>C2P-G2SUP-01</t>
  </si>
  <si>
    <t>C2P-G2SUP-02</t>
  </si>
  <si>
    <t>C2P-G2SUP-03</t>
  </si>
  <si>
    <t>C2P WAVE integration middleware base license. Enables event and video integration between C2P integrated devices and Wisenet WAVE. Requires minimum of 1 day On-site engineering service SKU: DIN-SSDA006/CO</t>
  </si>
  <si>
    <t>C2P WAVE integration middleware Group 1 (Access Control) single device license</t>
  </si>
  <si>
    <t>C2P WAVE integration middleware Group 1 (Access Control) Software Upgrade Plan / 1 year</t>
  </si>
  <si>
    <t>C2P WAVE integration middleware Group 1 (Access Control) Software Upgrade Plan / 2 year</t>
  </si>
  <si>
    <t>C2P WAVE integration middleware Group 1 (Access Control) Software Upgrade Plan / 3 year</t>
  </si>
  <si>
    <t>WAVE-  Integration License</t>
  </si>
  <si>
    <t>WAVE Integration - C2P</t>
  </si>
  <si>
    <t>C2P WAVE integration middleware Group 2 (Asset Tracking, Banking, Biometrics, LPR, POS, Video Analytics, IoT, M2M, PLC) single device license</t>
  </si>
  <si>
    <t>C2P WAVE integration middleware Group 2 (Asset Tracking, Banking, Biometrics, LPR, POS, Video Analytics, IoT, M2M, PLC) Software Upgrade Plan / 1 year</t>
  </si>
  <si>
    <t>C2P WAVE integration middleware Group 2 (Asset Tracking, Banking, Biometrics, LPR, POS, Video Analytics, IoT, M2M, PLC) Software Upgrade Plan / 2 year</t>
  </si>
  <si>
    <t>C2P WAVE integration middleware Group 2 (Asset Tracking, Banking, Biometrics, LPR, POS, Video Analytics, IoT, M2M, PLC) Software Upgrade Plan / 3 year</t>
  </si>
  <si>
    <t>C2P-G2-01</t>
  </si>
  <si>
    <t>BO21</t>
  </si>
  <si>
    <t>Housing0(4)</t>
  </si>
  <si>
    <t>SBP-301HF</t>
  </si>
  <si>
    <t>V71</t>
  </si>
  <si>
    <r>
      <t xml:space="preserve">Wisenet Lite Mobile Network IR vandal dome camera, 2MP, Full HD(1080p) 30fps, H.264/MJPEG, Fixed focal Lens 3.6mm, Built in Mic, M12 Network connectors (M12 connector to RJ-45 adaptor is not included), hallway View, 60dB DWDR, true D/N, Micro SD/SDHC, IP66, IK10, -22F  IR, IK10, IP66. </t>
    </r>
    <r>
      <rPr>
        <b/>
        <sz val="12"/>
        <color rgb="FFFF0000"/>
        <rFont val="Arial"/>
        <family val="2"/>
      </rPr>
      <t>(Ivory Color)</t>
    </r>
  </si>
  <si>
    <t>Limited Stock
Comparable model 
XNF-8010R</t>
  </si>
  <si>
    <t>Limited Stock
Comparable model 
XND-6080RV</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</si>
  <si>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</si>
  <si>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Encoder, 1CH H.264/MJPEG, 30fps @ 2MP or lower and 15fps @ 4MP, AHD/CVI/TVI/CVBS compatible, RS-485/422 Interface, Pelco C when using CVBS or ACP up-coax protocol @ AHD,  ONVIF protocol support, 12VDC/ PoE</t>
  </si>
  <si>
    <t>IR bullet camera back box. (XNO-L6080R)</t>
  </si>
  <si>
    <r>
      <t xml:space="preserve">Network vandal outdoor Multi-sensor Multi-Directional dome camera, (2MP/5MP X 4 sensors </t>
    </r>
    <r>
      <rPr>
        <b/>
        <sz val="12"/>
        <color rgb="FFFF0000"/>
        <rFont val="Arial"/>
        <family val="2"/>
      </rPr>
      <t>sold separately</t>
    </r>
    <r>
      <rPr>
        <sz val="12"/>
        <color indexed="8"/>
        <rFont val="Arial"/>
        <family val="2"/>
      </rPr>
      <t>)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t>
    </r>
  </si>
  <si>
    <t>4S</t>
  </si>
  <si>
    <t>TNV-7010RC</t>
  </si>
  <si>
    <t>3MP IR Vandal Corner Camera</t>
  </si>
  <si>
    <t>SBP-302CMAS</t>
  </si>
  <si>
    <t>SBP-917PVMB</t>
  </si>
  <si>
    <t>SBP-917PVMW</t>
  </si>
  <si>
    <t>Telescopic pendant mount accessory with 90 degrees swivel joint, 4.5’ to 8’ adjustable, includes SBP-302CMA for ceiling mount, Ivory color</t>
  </si>
  <si>
    <t>Telescopic PVM uni-strut mount, 9.5'-17’ drop length, VESA compatible 75x75mm, 100x100mm, Up to 25° of tilt and 360° continuous rotation, white</t>
  </si>
  <si>
    <t>Telescopic PVM uni-strut mount, 9.5'-17’ drop length, VESA compatible 75x75mm, 100x100mm, Up to 25° of tilt and 360° continuous rotation, black</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</si>
  <si>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</si>
  <si>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Swivel Joint + Telescopic pendant mount</t>
  </si>
  <si>
    <t>Limited Stock
Comparable model 
QRN-810S-2TB</t>
  </si>
  <si>
    <t>Limited Stock
Comparable model 
QRN-810S-4TB</t>
  </si>
  <si>
    <t>Limited Stock
Comparable model 
QRN-810S-6TB</t>
  </si>
  <si>
    <r>
      <rPr>
        <sz val="12"/>
        <color rgb="FFFF0000"/>
        <rFont val="Arial"/>
        <family val="2"/>
      </rPr>
      <t>Limited Stock</t>
    </r>
    <r>
      <rPr>
        <b/>
        <sz val="12"/>
        <color rgb="FFFF0000"/>
        <rFont val="Arial"/>
        <family val="2"/>
      </rPr>
      <t xml:space="preserve">
No HDD
</t>
    </r>
    <r>
      <rPr>
        <sz val="12"/>
        <color rgb="FFFF0000"/>
        <rFont val="Arial"/>
        <family val="2"/>
      </rPr>
      <t>Comparable model 
QRN-810S</t>
    </r>
  </si>
  <si>
    <t>Limited Stock
Comparable model 
QRN-410S-6TB</t>
  </si>
  <si>
    <t>Limited Stock
Comparable model 
QRN-410S-4TB</t>
  </si>
  <si>
    <t>Limited Stock
Comparable model 
QRN-410S-2TB</t>
  </si>
  <si>
    <t>Limited Stock
Comparable model 
QRN-410S-1TB</t>
  </si>
  <si>
    <r>
      <rPr>
        <sz val="12"/>
        <color rgb="FFFF0000"/>
        <rFont val="Arial"/>
        <family val="2"/>
      </rPr>
      <t>Limited Stock</t>
    </r>
    <r>
      <rPr>
        <b/>
        <sz val="12"/>
        <color rgb="FFFF0000"/>
        <rFont val="Arial"/>
        <family val="2"/>
      </rPr>
      <t xml:space="preserve">
No HDD
</t>
    </r>
    <r>
      <rPr>
        <sz val="12"/>
        <color rgb="FFFF0000"/>
        <rFont val="Arial"/>
        <family val="2"/>
      </rPr>
      <t>Comparable model 
QRN-410S</t>
    </r>
  </si>
  <si>
    <t>DIN-SSDA003/CO</t>
  </si>
  <si>
    <t>Professional Firmware Customization</t>
  </si>
  <si>
    <t>SBP-302CMS</t>
  </si>
  <si>
    <t>Swivel adapter for pendant mount</t>
  </si>
  <si>
    <t>Swivel adapter for pendant mount for SBP-302CM, SBP-302CM-12, SBP-302CM-36 and it also requires one mounting option either SBP-302CMA or SBP-302CMB</t>
  </si>
  <si>
    <t>This is a professional firmware customization service that will be provided by Hanwha Techwin B2B security R&amp;D Division to provide valuable functions on our network cameras and network recorders. This SKU is for one day engineering cost.
For more details please contact us by emailing projectfwservice@hanwha.com</t>
  </si>
  <si>
    <t>Need SBP-302CMA or SBP-302CMB</t>
  </si>
  <si>
    <t>Network PTZ camera, 2MP, Full HD(1080p) 60fps, H.264/MJPEG, Optical Zoom Lens 32x (4.44-142.6mm), 120dB WDR, true D/N, HLC, analytics, pan 360˚ endless, tilt -90˚ ~ 40˚, SD/SDHC/SDXC, 24VAC, IP66, IK10, Heater on -58°F 24VAC or -22°F
Optional IR illuminators: SPI-50</t>
  </si>
  <si>
    <t>Telescopic PVM uni-strut mount, 3'-5.5’ drop length, VESA compatible 75x75mm, 100x100mm, Up to 25° of tilt and 360° continuous rotation, black</t>
  </si>
  <si>
    <t>Telescopic PVM uni-strut mount, 3'-5.5’ drop length, VESA compatible 75x75mm, 100x100mm, Up to 25° of tilt and 360° continuous rotation, white</t>
  </si>
  <si>
    <t>Telescopic PVM uni-strut mount, 5'-9’ drop length, VESA compatible 75x75mm, 100x100mm, Up to 25° of tilt and 360° continuous rotation, black</t>
  </si>
  <si>
    <t>Telescopic PVM uni-strut mount, 5'-9’ drop length, VESA compatible 75x75mm, 100x100mm, Up to 25° of tilt and 360° continuous rotation, white</t>
  </si>
  <si>
    <t>32" PVM with PIP</t>
  </si>
  <si>
    <t>32" Without PIP</t>
  </si>
  <si>
    <r>
      <t xml:space="preserve">Network vandal outdoor camera that combines Multi-sensor Multi-Directional camera, (2MP/5MP X 4 sensors </t>
    </r>
    <r>
      <rPr>
        <b/>
        <sz val="12"/>
        <color rgb="FFFF0000"/>
        <rFont val="Arial"/>
        <family val="2"/>
      </rPr>
      <t>sold separately</t>
    </r>
    <r>
      <rPr>
        <sz val="12"/>
        <color rgb="FF000000"/>
        <rFont val="Arial"/>
        <family val="2"/>
      </rPr>
      <t>) 8MP ~20MP (2MP @ 60fps or 5MP @30fps) fixed focal lens modules and 2MP 32x optical zoom PTZ, triple codec H.265/H.264/MJPEG with WiseStream II technology, 150dB WDR @ 2MP or 120dB @ 5MP, defocus detection, built in analytics, 4x SD card, hallway view, HLC, defog detection, SFP slot, DIS(Gyro Sensor), HPoE, IP66/IK10, -40°C ~ +55°C (-40°F ~ +131°F) 
2MP Lens modules: SLA-2M2400P (2.4mm), SLA-2M2800P (2.8mm), SLA-2M3600P (3.6mm), SLA-2M6000P (6mm), SLA-2M1200P (12mm)
5MP Lens modules: SLA-5M3700P (3.7mm), SLA-5M4600P (4.6mm), SLA-5M7000P (7.0mm)</t>
    </r>
  </si>
  <si>
    <t>Network vandal outdoor Multi-sensor dome camera, panoramic 180º / 220º view, (5MP X 4 sensors) 15MP @ 30fps, triple codec H.265/H.264/MJPEG with WiseStream technology, built in video analytics and sound classification, Heatmap, PoE+, IP66/IK10</t>
  </si>
  <si>
    <t>Network vandal outdoor Multi-sensor dome camera, panoramic 180º view, (2MP X 4 sensors) 7.3MP @ 30fps, triple codec H.265/H.264/MJPEG with WiseStream technology, defocus detection, PTZ hand over and built in analytics, Heatmap, PoE+, IP66/IK10</t>
  </si>
  <si>
    <t>XNP-6550RH</t>
  </si>
  <si>
    <t>2MP IR 55x PTZ</t>
  </si>
  <si>
    <t>XNP-6321</t>
  </si>
  <si>
    <t>XNP-6321H</t>
  </si>
  <si>
    <t>SLA-F-M1550DNL</t>
  </si>
  <si>
    <t>SMT-3211PVM</t>
  </si>
  <si>
    <t>SMT-3211PVM-PIP</t>
  </si>
  <si>
    <t>2MP 32x PTZ Outdoor</t>
  </si>
  <si>
    <t>2MP 32x PTZ Indoor</t>
  </si>
  <si>
    <t>Wisenet X powered by Wisenet 5 network stainless steel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</si>
  <si>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</si>
  <si>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t>
  </si>
  <si>
    <t>Limited Stock
Comparable model 
XNP-6321H</t>
  </si>
  <si>
    <t>Limited Stock
Comparable model 
XNP-6321</t>
  </si>
  <si>
    <t>PH41</t>
  </si>
  <si>
    <t>SBP-303HF</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</si>
  <si>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true D/N, dual SD card, HLC, defog (optical) DIS(Gyro),24VAC/HPoE, IP66/IK10, -58°F ~ +131°F W/ 24VAC power supply</t>
  </si>
  <si>
    <t>Lens, 1/2.7", 3 MP, Vari-focal (15-50mm), Auto DC Iris, CS-Mount, Tele Range 3.3x</t>
  </si>
  <si>
    <t>XNV-6081Z</t>
  </si>
  <si>
    <t>XND-6081VZ</t>
  </si>
  <si>
    <t>XND-6081FZ</t>
  </si>
  <si>
    <t>XNV-8081Z</t>
  </si>
  <si>
    <t>XND-8081VZ</t>
  </si>
  <si>
    <t>XND-8081FZ</t>
  </si>
  <si>
    <t>2MP Outdoor PTRZ Dome</t>
  </si>
  <si>
    <t>2MP Indoor PTRZ Dome</t>
  </si>
  <si>
    <t>2MP Flush Mount PTRZ Dome</t>
  </si>
  <si>
    <t>5MP Outdoor PTRZ Dome</t>
  </si>
  <si>
    <t>5MP Indoor PTRZ Dome</t>
  </si>
  <si>
    <t>5MP Flush Mount PTRZ Dome</t>
  </si>
  <si>
    <t>4K NVR, no HDD, supports: 16 channels with 16 PoE/PoE+ ports, H.265/H.264/MJPEG, ARB (Automatic Recovery Backup), 4 fixed internal SATA HDDs (32TB max), e-SATA/iSCSI storage, WiseStream technology, dual monitor out, max. resolution of 12MP recording/display and fisheye dewarping on web and CMS, QR Code</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</si>
  <si>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 QR Code</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</si>
  <si>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</si>
  <si>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</si>
  <si>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</si>
  <si>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</si>
  <si>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</si>
  <si>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</si>
  <si>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</si>
  <si>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t>
  </si>
  <si>
    <t>XRN-1610SA-2TB</t>
  </si>
  <si>
    <t>XRN-1610SA-4TB</t>
  </si>
  <si>
    <t>XRN-1610SA-8TB</t>
  </si>
  <si>
    <t>XRN-1610SA-12TB</t>
  </si>
  <si>
    <t>XRN-1610SA-16TB</t>
  </si>
  <si>
    <t>XRN-1610SA-24TB</t>
  </si>
  <si>
    <t>XRN-1610SA-28TB</t>
  </si>
  <si>
    <t>XRN-1610SA-32TB</t>
  </si>
  <si>
    <t>8801089157263
849688011232</t>
  </si>
  <si>
    <t>XNV-6081R</t>
  </si>
  <si>
    <t>XNV-6081</t>
  </si>
  <si>
    <t>XND-6081RF</t>
  </si>
  <si>
    <t>XND-6081RV</t>
  </si>
  <si>
    <t>XND-6081F</t>
  </si>
  <si>
    <t>XND-6081V</t>
  </si>
  <si>
    <t>XNV-8081R</t>
  </si>
  <si>
    <t>XND-8081RF</t>
  </si>
  <si>
    <t>XND-8081RV</t>
  </si>
  <si>
    <t>SCO-6085R</t>
  </si>
  <si>
    <t>SBP-300WMW1</t>
  </si>
  <si>
    <t>SBP-300CMW</t>
  </si>
  <si>
    <t>SBP-302F</t>
  </si>
  <si>
    <t>SBP-167HM</t>
  </si>
  <si>
    <t>SBP-167HMW</t>
  </si>
  <si>
    <t>SBP-187HM</t>
  </si>
  <si>
    <t>SBP-187HMW</t>
  </si>
  <si>
    <t>SPC-100AC</t>
  </si>
  <si>
    <t>Wisenet HD+ 2MP, Full HD(1080p) 30fps IR bullet camera, 1/2.8" 2M CMOS, vari-focal Lens (3.1X) (3.2-10mm), 60dB DWDR, Coaxial Control, true D/N, 24VAC/12VDC, IR distance 98.43 feet, IP66 IK10</t>
  </si>
  <si>
    <t>Wall Mount Accessory (white), Compatible with white hanging caps</t>
  </si>
  <si>
    <t>Pendant Mount Accessory, white</t>
  </si>
  <si>
    <t>Hanging cap (white) for the outdoor X Plus dome cameras</t>
  </si>
  <si>
    <t>Hanging cap (ivory) for the outdoor X Plus dome cameras</t>
  </si>
  <si>
    <t>Hanging cap (white) for the indoor X Plus dome cameras</t>
  </si>
  <si>
    <t>Hanging cap (ivory) for the indoor X Plus dome cameras</t>
  </si>
  <si>
    <t>XRN-3010A</t>
  </si>
  <si>
    <t>XRN-3010A-4TB</t>
  </si>
  <si>
    <t>XRN-3010A-8TB</t>
  </si>
  <si>
    <t>XRN-3010A-12TB</t>
  </si>
  <si>
    <t>XRN-3010A-16TB</t>
  </si>
  <si>
    <t>XRN-3010A-20TB</t>
  </si>
  <si>
    <t>XRN-3010A-24TB</t>
  </si>
  <si>
    <t>XRN-3010A-30TB</t>
  </si>
  <si>
    <t>XRN-3010A-36TB</t>
  </si>
  <si>
    <t>XRN-3010A-40TB</t>
  </si>
  <si>
    <t>XRN-3010A-48TB</t>
  </si>
  <si>
    <t>XRN-3010A-64TB</t>
  </si>
  <si>
    <t>XRN-2010A</t>
  </si>
  <si>
    <t>XRN-2010A-2TB</t>
  </si>
  <si>
    <t>XRN-2010A-4TB</t>
  </si>
  <si>
    <t>XRN-2010A-6TB</t>
  </si>
  <si>
    <t>XRN-2010A-8TB</t>
  </si>
  <si>
    <t>XRN-2010A-12TB</t>
  </si>
  <si>
    <t>XRN-2010A-16TB</t>
  </si>
  <si>
    <t>XRN-2010A-20TB</t>
  </si>
  <si>
    <t>XRN-2010A-24TB</t>
  </si>
  <si>
    <t>XRN-2010A-30TB</t>
  </si>
  <si>
    <t>XRN-2010A-36TB</t>
  </si>
  <si>
    <t>4K NVR, No HDD, supports: 64 channels, H.265/H.264/MJPEG, ARB (Automatic Recovery Backup), 8 fixed internal SATA HDDs (64TB max), e-SATA/iSCSI storage, WiseStream technology, dual monitor out, max. resolution of 12MP recording/display and fisheye dewarping on web and CMS, QR code.</t>
  </si>
  <si>
    <t>4K NVR, 4TB RAW, supports: 64 channels, H.265/H.264/MJPEG, ARB (Automatic Recovery Backup), 8 fixed internal SATA HDDs (64TB max), e-SATA/iSCSI storage, WiseStream technology, dual monitor out, max. resolution of 12MP recording/display and fisheye dewarping on web and CMS, QR code.</t>
  </si>
  <si>
    <t>4K NVR, 8TB RAW, supports: 64 channels, H.265/H.264/MJPEG, ARB (Automatic Recovery Backup), 8 fixed internal SATA HDDs (64TB max), e-SATA/iSCSI storage, WiseStream technology, dual monitor out, max. resolution of 12MP recording/display and fisheye dewarping on web and CMS, QR code.</t>
  </si>
  <si>
    <t>4K NVR, 12TB RAW, supports: 64 channels, H.265/H.264/MJPEG, ARB (Automatic Recovery Backup), 8 fixed internal SATA HDDs (64TB max), e-SATA/iSCSI storage, WiseStream technology, dual monitor out, max. resolution of 12MP recording/display and fisheye dewarping on web and CMS, QR code.</t>
  </si>
  <si>
    <t>4K NVR, 16TB RAW, supports: 64 channels, H.265/H.264/MJPEG, ARB (Automatic Recovery Backup), 8 fixed internal SATA HDDs (64TB max), e-SATA/iSCSI storage, WiseStream technology, dual monitor out, max. resolution of 12MP recording/display and fisheye dewarping on web and CMS, QR code.</t>
  </si>
  <si>
    <t>4K NVR, 20TB RAW, supports: 64 channels, H.265/H.264/MJPEG, ARB (Automatic Recovery Backup), 8 fixed internal SATA HDDs (64TB max), e-SATA/iSCSI storage, WiseStream technology, dual monitor out, max. resolution of 12MP recording/display and fisheye dewarping on web and CMS, QR code.</t>
  </si>
  <si>
    <t>4K NVR, 24TB RAW, supports: 64 channels, H.265/H.264/MJPEG, ARB (Automatic Recovery Backup), 8 fixed internal SATA HDDs (64TB max), e-SATA/iSCSI storage, WiseStream technology, dual monitor out, max. resolution of 12MP recording/display and fisheye dewarping on web and CMS, QR code.</t>
  </si>
  <si>
    <t>4K NVR, 30TB RAW, supports: 64 channels, H.265/H.264/MJPEG, ARB (Automatic Recovery Backup), 8 fixed internal SATA HDDs (64TB max), e-SATA/iSCSI storage, WiseStream technology, dual monitor out, max. resolution of 12MP recording/display and fisheye dewarping on web and CMS, QR code.</t>
  </si>
  <si>
    <t>4K NVR, 36TB RAW, supports: 64 channels, H.265/H.264/MJPEG, ARB (Automatic Recovery Backup), 8 fixed internal SATA HDDs (64TB max), e-SATA/iSCSI storage, WiseStream technology, dual monitor out, max. resolution of 12MP recording/display and fisheye dewarping on web and CMS, QR code.</t>
  </si>
  <si>
    <t>4K NVR, 40TB RAW, supports: 64 channels, H.265/H.264/MJPEG, ARB (Automatic Recovery Backup), 8 fixed internal SATA HDDs (64TB max), e-SATA/iSCSI storage, WiseStream technology, dual monitor out, max. resolution of 12MP recording/display and fisheye dewarping on web and CMS, QR code.</t>
  </si>
  <si>
    <t>4K NVR, 48TB RAW, supports: 64 channels, H.265/H.264/MJPEG, ARB (Automatic Recovery Backup), 8 fixed internal SATA HDDs (64TB max), e-SATA/iSCSI storage, WiseStream technology, dual monitor out, max. resolution of 12MP recording/display and fisheye dewarping on web and CMS, QR code.</t>
  </si>
  <si>
    <t>4K NVR, 64TB RAW, supports: 64 channels, H.265/H.264/MJPEG, ARB (Automatic Recovery Backup), 8 fixed internal SATA HDDs (64TB max), e-SATA/iSCSI storage, WiseStream technology, dual monitor out, max. resolution of 12MP recording/display and fisheye dewarping on web and CMS, QR code.</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</si>
  <si>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</si>
  <si>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</si>
  <si>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</si>
  <si>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</si>
  <si>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</si>
  <si>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</si>
  <si>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</si>
  <si>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</si>
  <si>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</si>
  <si>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</si>
  <si>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</si>
  <si>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XRN-2010A-48TB</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</si>
  <si>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</si>
  <si>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8801089155986</t>
  </si>
  <si>
    <t>8801089155047</t>
  </si>
  <si>
    <t>8801089154750</t>
  </si>
  <si>
    <t>8801089154828</t>
  </si>
  <si>
    <t>8801089154316</t>
  </si>
  <si>
    <t>8801089154910</t>
  </si>
  <si>
    <t>8801089153647</t>
  </si>
  <si>
    <t>Limited Stock
Comparable model 
XNP-6550RH</t>
  </si>
  <si>
    <t>5MP IR Indoor Dome</t>
  </si>
  <si>
    <t>5MP IR Flush Mount Dome</t>
  </si>
  <si>
    <t>2MP IR Flush Mount Dome</t>
  </si>
  <si>
    <t>Ceiling tile support plate for the XND-x081F, XND-x081FZ, XND-x081RF and SHD-3000F5</t>
  </si>
  <si>
    <t>2MP IR Indoor Dome</t>
  </si>
  <si>
    <t>2MP Flush Mount Dome</t>
  </si>
  <si>
    <t>Wall Mount (White)</t>
  </si>
  <si>
    <t>Pendant Mount (White)</t>
  </si>
  <si>
    <t>24VAC module
QTY of 10</t>
  </si>
  <si>
    <t>24VAC module for the X Plus outdoor domes, compatible with XNV-x081xx QTY of 10</t>
  </si>
  <si>
    <t>Limited Stock
Comparable model 
XRN-2010A</t>
  </si>
  <si>
    <r>
      <t xml:space="preserve">No HDD
</t>
    </r>
    <r>
      <rPr>
        <sz val="12"/>
        <color rgb="FFFF0000"/>
        <rFont val="Arial"/>
        <family val="2"/>
      </rPr>
      <t>Limited Stock
Comparable model 
XRN-2010A</t>
    </r>
  </si>
  <si>
    <r>
      <t xml:space="preserve">No HDD
</t>
    </r>
    <r>
      <rPr>
        <sz val="12"/>
        <color rgb="FFFF0000"/>
        <rFont val="Arial"/>
        <family val="2"/>
      </rPr>
      <t>Limited Stock
Comparable model 
XRN-3010A</t>
    </r>
  </si>
  <si>
    <t>Limited Stock
Comparable model 
XRN-3010A</t>
  </si>
  <si>
    <t>Wisenet X series Plus powered by Wisenet 5 IR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</si>
  <si>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Wisenet X series Plus powered by Wisenet 5 IR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</si>
  <si>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Wisenet X series Plus powered by Wisenet 5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</si>
  <si>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Wisenet X series Plus powered by Wisenet 5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</si>
  <si>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Wisenet X series Plus powered by Wisenet 5 IR network outdoor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</si>
  <si>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Wisenet X series Plus powered by Wisenet 5 IR network indoor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</si>
  <si>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Wisenet X series Plus powered by Wisenet 5 network outdoor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</si>
  <si>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Wisenet X series Plus powered by Wisenet 5 network indoor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</si>
  <si>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Wisenet X series Plus powered by Wisenet 5 network outdoor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</si>
  <si>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Wisenet X series Plus powered by Wisenet 5 network indoor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</si>
  <si>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XP1</t>
  </si>
  <si>
    <t>XP2</t>
  </si>
  <si>
    <t>XP3</t>
  </si>
  <si>
    <t>SBC-160B</t>
  </si>
  <si>
    <t>SBC-180B</t>
  </si>
  <si>
    <t>SBP-187HMW
SBP-187HM</t>
  </si>
  <si>
    <t>SBP-167HMW
SBP-167HM</t>
  </si>
  <si>
    <t>SBP-300CM
SBP-300CMW</t>
  </si>
  <si>
    <t>Ceiling Tile Support Plate</t>
  </si>
  <si>
    <t>PH62</t>
  </si>
  <si>
    <t>2U Wisenet WAVE Network Video Recorder with 4 Professional licenses with RAID, Wisenet WAVE pre-installed, 16TB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</si>
  <si>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16TB raw (RAID 6 pre-configured), 470 Mbps recording B/W, 12 HDD Bay (3.5"), Intel Core i5, 8GB RAM, 256GB SSD OS drive, Linux Ubuntu 16.04 LTS, Support RAID 0/1/5/6 + BBU, HDMI, DP, and DVI output, Dual GbE NICs, Redundant 800W power supply, Keyboard and mouse included, Rail kit included</t>
  </si>
  <si>
    <t>2U Wisenet WAVE Network Video Recorder with 4 Professional licenses with RAID, Wisenet WAVE pre-installed, 20TB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</si>
  <si>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24TB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</si>
  <si>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28TB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</si>
  <si>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32TB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</si>
  <si>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32TB raw (RAID 6 pre-configured), 470 Mbps recording B/W, 12 HDD Bay (3.5"), Intel Core i5, 8GB RAM, 256GB SSD OS drive, Linux Ubuntu 16.04 LTS, Support RAID 0/1/5/6 + BBU, HDMI, DP, and DVI output, Dual GbE NICs, Redundant 800W power supply, Keyboard and mouse included, Rail kit included</t>
  </si>
  <si>
    <t>2U Wisenet WAVE Network Video Recorder with 4 Professional licenses with RAID, Wisenet WAVE pre-installed, 36TB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</si>
  <si>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40TB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</si>
  <si>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40TB raw (RAID 6 pre-configured), 470 Mbps recording B/W, 12 HDD Bay (3.5"), Intel Core i5, 8GB RAM, 256GB SSD OS drive, Linux Ubuntu 16.04 LTS, Support RAID 0/1/5/6 + BBU, HDMI, DP, and DVI output, Dual GbE NICs, Redundant 800W power supply, Keyboard and mouse included, Rail kit included</t>
  </si>
  <si>
    <t>2U Wisenet WAVE Network Video Recorder with 4 Professional licenses with RAID, Wisenet WAVE pre-installed, 44TB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</si>
  <si>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48TB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</si>
  <si>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48TB raw (RAID 6 pre-configured), 470 Mbps recording B/W, 12 HDD Bay (3.5"), Intel Core i5, 8GB RAM, 256GB SSD OS drive, Linux Ubuntu 16.04 LTS, Support RAID 0/1/5/6 + BBU, HDMI, DP, and DVI output, Dual GbE NICs, Redundant 800W power supply, Keyboard and mouse included, Rail kit included</t>
  </si>
  <si>
    <t>2U Wisenet WAVE Network Video Recorder with 4 Professional licenses with RAID, Wisenet WAVE pre-installed, 54TB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</si>
  <si>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60TB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</si>
  <si>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66TB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</si>
  <si>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66TB raw (RAID 6 pre-configured), 470 Mbps recording B/W, 12 HDD Bay (3.5"), Intel Core i5, 8GB RAM, 256GB SSD OS drive, Linux Ubuntu 16.04 LTS, Support RAID 0/1/5/6 + BBU, HDMI, DP, and DVI output, Dual GbE NICs, Redundant 800W power supply, Keyboard and mouse included, Rail kit included</t>
  </si>
  <si>
    <t>2U Wisenet WAVE Network Video Recorder with 4 Professional licenses with RAID, Wisenet WAVE pre-installed, 80TB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</si>
  <si>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88TB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</si>
  <si>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96TB raw (RAID 6 pre-configured),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</si>
  <si>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96TB raw (RAID 6 pre-configured), 470 Mbps recording B/W, 12 HDD Bay (3.5"), Intel Core i5, 8GB RAM, 256GB SSD OS drive, Linux Ubuntu 16.04 LTS, Support RAID 0/1/5/6 + BBU, HDMI, DP, and DVI output, Dual GbE NICs, Redundant 800W power supply, Keyboard and mouse included, Rail kit included</t>
  </si>
  <si>
    <t>VER-CSTORE15-154TB</t>
  </si>
  <si>
    <t>VER-CSTORE15-182TB</t>
  </si>
  <si>
    <t>VER-CSTORE15-210TB</t>
  </si>
  <si>
    <t>TRM-810S</t>
  </si>
  <si>
    <t>TRM-810S-1TB</t>
  </si>
  <si>
    <t>TRM-810S-2TB</t>
  </si>
  <si>
    <t>TRM-410S</t>
  </si>
  <si>
    <t>TRM-410S-1TB</t>
  </si>
  <si>
    <t>TRM-410S-2TB</t>
  </si>
  <si>
    <t>XNB-H6280B</t>
  </si>
  <si>
    <t>HCD-6010</t>
  </si>
  <si>
    <t>HCD-6020R</t>
  </si>
  <si>
    <t>HCO-6020R</t>
  </si>
  <si>
    <t>2MP Bandit Barrier</t>
  </si>
  <si>
    <t>Wisenet X powered by Wisenet 5 network Bandit Barrier camera, 2MP, Full HD(1080p) 60fps, 2.8mm fixed lens (107.4°),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</si>
  <si>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 xml:space="preserve">Mobile NVR, no HDD, 4 Channels, 4 PoE ports (RJ-45) is included with the TRM, PoE budget 32W, 50Mbps recording throughput, triple codec support H.265, H.264, MJPEG, HDMI/VGA support, SUNAPI support, ONVIF, and RTSP streams, 9 - 36VDC Input, GPS, Control Box, I/O Box, built-in Wi-Fi, -13°F ~ +131°F </t>
  </si>
  <si>
    <t xml:space="preserve">Mobile NVR, no HDD, 8 Channels, 8 PoE ports (RJ-45) is included with the TRM, PoE budget 64W, 80Mbps recording throughput, triple codec support H.265, H.264, MJPEG, HDMI/VGA support, SUNAPI support, ONVIF, and RTSP streams, RAID-1 support, 9 - 36VDC Input. GPS, Control Box, I/O Box, built-in Wi-Fi, -13°F ~ +131°F </t>
  </si>
  <si>
    <t xml:space="preserve">Mobile NVR,1TB HDD (2x 500GB), 8 Channels, 8 PoE ports (RJ-45) is included with the TRM, PoE budget 64W, 80Mbps recording throughput, triple codec support H.265, H.264, MJPEG, HDMI/VGA support, SUNAPI support, ONVIF, and RTSP streams, RAID-1 support, 9 - 36VDC Input. GPS, Control Box, I/O Box, built-in Wi-Fi, -13°F ~ +131°F </t>
  </si>
  <si>
    <t xml:space="preserve">Mobile NVR, 1TB HDD (2x 500GB), 4 Channels, 4 PoE ports (RJ-45) is included with the TRM, PoE budget 32W, 50Mbps recording throughput, triple codec support H.265, H.264, MJPEG, HDMI/VGA support, SUNAPI support, ONVIF, and RTSP streams, 9 - 36VDC Input, GPS, Control Box, I/O Box, built-in Wi-Fi, -13°F ~ +131°F </t>
  </si>
  <si>
    <t xml:space="preserve">Mobile NVR, 2TB HDD (2x 1TB), 4 Channels, 4 PoE ports (RJ-45) is included with the TRM, PoE budget 32W, 50Mbps recording throughput, triple codec support H.265, H.264, MJPEG, HDMI/VGA support, SUNAPI support, ONVIF, and RTSP streams, 9 - 36VDC Input, GPS, Control Box, I/O Box, built-in Wi-Fi, -13°F ~ +131°F </t>
  </si>
  <si>
    <t xml:space="preserve">Mobile NVR, 2TB HDD (2x 1TB), 8 Channels, 8 PoE ports (RJ-45) is included with the TRM, PoE budget 64W, 80Mbps recording throughput, triple codec support H.265, H.264, MJPEG, HDMI/VGA support, SUNAPI support, ONVIF, and RTSP streams, RAID-1 support, 9 - 36VDC Input. GPS, Control Box, I/O Box, built-in Wi-Fi, -13°F ~ +131°F </t>
  </si>
  <si>
    <r>
      <t>Veracity Coldstore 3U, 154TB</t>
    </r>
    <r>
      <rPr>
        <sz val="12"/>
        <color rgb="FF000000"/>
        <rFont val="Arial"/>
        <family val="2"/>
      </rPr>
      <t> </t>
    </r>
  </si>
  <si>
    <r>
      <t>Veracity Coldstore 3U, 182TB</t>
    </r>
    <r>
      <rPr>
        <sz val="12"/>
        <color rgb="FF000000"/>
        <rFont val="Arial"/>
        <family val="2"/>
      </rPr>
      <t> </t>
    </r>
  </si>
  <si>
    <r>
      <t>Veracity Coldstore 3U, 210TB</t>
    </r>
    <r>
      <rPr>
        <sz val="12"/>
        <color rgb="FF000000"/>
        <rFont val="Arial"/>
        <family val="2"/>
      </rPr>
      <t> </t>
    </r>
  </si>
  <si>
    <t>Veracity Coldstore 3U, 400mbps, L.A.I.D with SFS disk filing system, requires WAVE Server (not included) to operate, 15 internal SATA HDD bays, 154TB raw (effective: 140TB Normal COLDSTORE mode)</t>
  </si>
  <si>
    <t>Veracity Coldstore 3U, 400mbps, L.A.I.D with SFS disk filing system, requires WAVE Server (not included) to operate, 15 internal SATA HDD bays, 182TB raw (effective: 168TB Normal COLDSTORE mode)</t>
  </si>
  <si>
    <t>Veracity Coldstore 3U, 400mbps, L.A.I.D with SFS disk filing system, requires WAVE Server (not included) to operate, 15 internal SATA HDD bays, 210TB raw (effective: 196TB Normal COLDSTORE mode)</t>
  </si>
  <si>
    <t>2MP Wisenet HD+ Indoor Dome Camera</t>
  </si>
  <si>
    <t>2MP Wisenet HD+ Bullet Camera</t>
  </si>
  <si>
    <t>Wisenet HD+ 2MP indoor dome camera, AHD, CVI, TVI, CVBS formats are available, 2.8 mm fixed lens, true D/N, 12VDC</t>
  </si>
  <si>
    <t>Wisenet HD+ 2MP IR indoor dome camera, AHD, CVI, TVI, CVBS formats are available, 4.0 mm fixed lens, true D/N, 12VDC</t>
  </si>
  <si>
    <t>Wisenet HD+ 2MP IR bullet camera, AHD, CVI, TVI, CVBS formats are available, 4.0 mm fixed lens, true D/N, 12VDC</t>
  </si>
  <si>
    <t>8801089155092 </t>
  </si>
  <si>
    <t>8801089155382 </t>
  </si>
  <si>
    <t>Cap adaptor for the PNM-9000VQ and PNM-9030V (Will fit the following accessories: SBP-300WM1, SBP-300WM, SBP-390WM1, SBP-300LM, SBP-300CM)</t>
  </si>
  <si>
    <r>
      <t xml:space="preserve">Large Cap adaptor (outdoor) for the Multi-Directional cameras PNM-9080VQ and PNM-9081VQ (Will fit the following accessories: SBP-300WM, SBP-300LM, SBP-300CM) </t>
    </r>
    <r>
      <rPr>
        <sz val="12"/>
        <color rgb="FFFF0000"/>
        <rFont val="Arial"/>
        <family val="2"/>
      </rPr>
      <t>(Will not Fit the SBP-300WM1)</t>
    </r>
  </si>
  <si>
    <t>Medium Cap Adapter (Aluminum) Accessory, (SCV-6081R, SNV-8081R, SNV-8080, SNV-7084/R, SNV-6084/R, SNV-5084/R, PNV-9080R, XNV-6080/R, XNV-8080R, XNV-6120/R, XND-6085V, XNV-6085, PNM-7000VD) Works with Mount (SBP-300WM1,SBP-300WM, SBP-300CM, SBP-300LM)</t>
  </si>
  <si>
    <r>
      <t>Medium Cap Adapter Accessory,</t>
    </r>
    <r>
      <rPr>
        <b/>
        <sz val="12"/>
        <color indexed="8"/>
        <rFont val="Arial"/>
        <family val="2"/>
      </rPr>
      <t xml:space="preserve"> </t>
    </r>
    <r>
      <rPr>
        <sz val="12"/>
        <color indexed="8"/>
        <rFont val="Arial"/>
        <family val="2"/>
      </rPr>
      <t>(SCV-2120/ 2080R/ 3120/ 3080/ 2080/ 2060, SNV-7082/ 7080R/ 7080/ 5080R/ 5080/ 3120/ 3082, SCP-3371/ 2373/ 2371, / 2273/ 2271, SNP-6320/ 6321/ 6201/ 5430/ 5321/ L6233/ L5233/ 5300, XNP-6320/6321, QNP-6230), Ivory</t>
    </r>
  </si>
  <si>
    <t>Weather cap for the following outdoor domes: (XNV- 6010/6020/8020R/8030R/8040R, QNV- 6010R/6020R/6030R/7010R/7020R/7030R, LNV-6011R/6021R/6031R)</t>
  </si>
  <si>
    <t>Tinted bubble (QND- 6010R/6020R/6030R / 7010R/7020R/7030R, LND-6011R/6021R/6031R)</t>
  </si>
  <si>
    <t>Tinted bubble (QND-6070R/7080R, LND-6071R)</t>
  </si>
  <si>
    <t>Tinted bubble (QNV- 6010R/6020R/6030R/ 7010R/7020R/7030R, LNV-6011R/6021R/6031R)</t>
  </si>
  <si>
    <t>Tinted bubble (QNV-6070R/7080R, LNV-6071R)</t>
  </si>
  <si>
    <t>Accessory, tinted replacement Bubble for SCV-5082/5083/5083R, SNV-L5083R, SNV-L6083R, SCV-6083R/6023R, HCV-6070R/6080R</t>
  </si>
  <si>
    <t>Accessory, tinted replacement Bubble for Indoor PTZ: SNP-6321/6320/5430/5321, SNP-L6233/L5233, SCP-3371/2373/2371/2273/2271, XNP-6320/6321, QNP-6230</t>
  </si>
  <si>
    <t>Accessory, tinted replacement Bubble for Outdoor PTZ: SNP-6321H/6320H/5430H/5321H/SNP-L62333H/L5233H, SCP-3371H/2373H/2371H/2273H/2271H,XNP-6320H/63210H, QNP-6230H</t>
  </si>
  <si>
    <t>Black cover for QND-6070R, QND-7080R, LND-6071R</t>
  </si>
  <si>
    <t>RJ-45 to Fiber mounting accessory for PTZ XNP-6320H/6321H, XNP-6550RH and QNP-6230H</t>
  </si>
  <si>
    <t>Outdoor wall mount for outdoor domes (QNV-6010R/6020R/6030R/7010R/7020R/7030R, 7080R/6070R, LNV-6011R/6021R/6031R/6071R
XNV-6010/6020/8020R/8030R/8040R, HCV-6080R/6070R/7010R/7020R/7030R/7070R,
SCV-5082/5082R/5083/5083R/5085/6023R/6083R, SNV-L5083R/L6083R, XNP-6040H )</t>
  </si>
  <si>
    <t>Indoor Wall mount for indoor domes (QND-7080R/7030R/7020R/7010R/6070R/6030R/6020R/6010R, LND-6011R/6021R/6031R/6071R, XND-6010/6020/8020R/8030R/8040R, SND-L6083R/L6014R/L6013R/L6013/ SND-L6012/L5083R/L5013/SCD-6083R/6023R/6021/5083R/5083/5082/5080)</t>
  </si>
  <si>
    <t>Wall Mount Accessory, All caps except SBP-329HM and all outdoor PTZs Ivory</t>
  </si>
  <si>
    <t>Wall Mount Accessory, All caps and all outdoor PTZs Ivory</t>
  </si>
  <si>
    <t>Wall Mount Accessory, 2x knock out built-in, compatible with all full size outdoor PTZs and all caps, Ivory color</t>
  </si>
  <si>
    <t>vandal dome camera Back box. (SNV-5084/R,SNV-6084/R, SNV-7084/R, SNV-8081R, SNV-8080, PNV-9080R, XNV-6080/R, XNV-8080R, XNV-6120/R, XNV-6085, PNM-7000VD)</t>
  </si>
  <si>
    <r>
      <t xml:space="preserve">PTZ Housing Accessory, IP66, IK10, Built-in Heater -58°F
</t>
    </r>
    <r>
      <rPr>
        <b/>
        <sz val="12"/>
        <color indexed="8"/>
        <rFont val="Arial"/>
        <family val="2"/>
      </rPr>
      <t>SCP-3430, SCP-3370, SCP-3250, SCP-2430, SCP-2370, SCP-2330, SCP-2270, SCP-2250, SCP-3371, SCP-2373, SCP-2371, SCP-2273, SCP-2271.
SNP-5200, SNP-3371, SNP-3302, SNP-6321, SNP-6320, SNP-6201, SNP-6200, SNP-5430, SNP-5321, SNP-5320, SNP-5300, SNP-L6233/L5233, XNP-6320/6321, QNP-6230</t>
    </r>
  </si>
  <si>
    <t>SBP-300KMW</t>
  </si>
  <si>
    <t>SBP-300LMW</t>
  </si>
  <si>
    <t>SBP-300PMW</t>
  </si>
  <si>
    <t>Black skin cover for indoor X-Plus series domes XND-6081xx, XND-8081xx, QTY of 3</t>
  </si>
  <si>
    <t>Black skin cover for outdoor X-Plus series domes XNV-6081xx, XNV-8081xx, QTY of 3</t>
  </si>
  <si>
    <t>Corner Mount Adapter Accessory, use with SBP-300WMW1, White</t>
  </si>
  <si>
    <t>Parapet Mount Accessory, compatible with all full size outdoor PTZs and all caps, Ivory color</t>
  </si>
  <si>
    <t>Pole Mount Adapter Accessory, use with SBP-300WMW1, White</t>
  </si>
  <si>
    <t>Parapet Mount Accessory, compatible with all full size outdoor PTZs and all caps, White</t>
  </si>
  <si>
    <t>SHD-3000F5</t>
  </si>
  <si>
    <r>
      <rPr>
        <sz val="12"/>
        <color rgb="FFFF0000"/>
        <rFont val="Arial"/>
        <family val="2"/>
      </rPr>
      <t>8801089167064</t>
    </r>
    <r>
      <rPr>
        <sz val="12"/>
        <color indexed="8"/>
        <rFont val="Arial"/>
        <family val="2"/>
      </rPr>
      <t xml:space="preserve">
8801089167163</t>
    </r>
  </si>
  <si>
    <t>TNO-6010M</t>
  </si>
  <si>
    <t>XNP-6320RH</t>
  </si>
  <si>
    <t>QNO-6012R</t>
  </si>
  <si>
    <t>QNO-6022R</t>
  </si>
  <si>
    <t>QNO-6032R</t>
  </si>
  <si>
    <t>QNO-6082R</t>
  </si>
  <si>
    <t>QNV-6012R</t>
  </si>
  <si>
    <t>QNV-6022R</t>
  </si>
  <si>
    <t>QNV-6032R</t>
  </si>
  <si>
    <t>QNV-6082R</t>
  </si>
  <si>
    <t>QND-6012R</t>
  </si>
  <si>
    <t>QND-6022R</t>
  </si>
  <si>
    <t>QND-6032R</t>
  </si>
  <si>
    <t>QND-6082R</t>
  </si>
  <si>
    <t>QNO-8010R</t>
  </si>
  <si>
    <t>QNO-8020R</t>
  </si>
  <si>
    <t>QNO-8030R</t>
  </si>
  <si>
    <t>QNO-8080R</t>
  </si>
  <si>
    <t>QNV-8010R</t>
  </si>
  <si>
    <t>QNV-8020R</t>
  </si>
  <si>
    <t>QNV-8030R</t>
  </si>
  <si>
    <t>QNV-8080R</t>
  </si>
  <si>
    <t>QND-8010R</t>
  </si>
  <si>
    <t>QND-8020R</t>
  </si>
  <si>
    <t>QND-8030R</t>
  </si>
  <si>
    <t>QND-8080R</t>
  </si>
  <si>
    <t>QND-8011</t>
  </si>
  <si>
    <t>QND-8021</t>
  </si>
  <si>
    <t>QND-6011</t>
  </si>
  <si>
    <t>QND-6021</t>
  </si>
  <si>
    <t>TNO-4030T</t>
  </si>
  <si>
    <t>TNO-4040T</t>
  </si>
  <si>
    <t>TNO-4050T</t>
  </si>
  <si>
    <t>TNO-4041T</t>
  </si>
  <si>
    <t>TNO-4051T</t>
  </si>
  <si>
    <t>TNU-4041T</t>
  </si>
  <si>
    <t>TNU-4051T</t>
  </si>
  <si>
    <t>TNO-4030TR</t>
  </si>
  <si>
    <t>TNO-4040TR</t>
  </si>
  <si>
    <t>SBP-120WMW</t>
  </si>
  <si>
    <t>SBP-300HMW7</t>
  </si>
  <si>
    <t>SBP-122HMW</t>
  </si>
  <si>
    <t>SHD-3000FW2</t>
  </si>
  <si>
    <t>SBP-137WMW</t>
  </si>
  <si>
    <t>SBV-120WCW</t>
  </si>
  <si>
    <t>SBP-301HMW2</t>
  </si>
  <si>
    <t>SHD-3000FW3</t>
  </si>
  <si>
    <t>SBV-136BW</t>
  </si>
  <si>
    <t>SBP-303PM</t>
  </si>
  <si>
    <t>Special order</t>
  </si>
  <si>
    <t>Wisenet Q network indoor dome camera, 2MP @ 30fps, 2.8mm fixed focal lens (113°), triple codec H.265/H.264/MJPEG with Wisestream II, 120dB WDR, IR LEDs range 65', defocus detection, hallway View, one way audio and SD card, video analytics, CVBS, open platform, PoE/12VDC, white color</t>
  </si>
  <si>
    <t>Wisenet Q network indoor dome camera, 2MP @ 30fps, 4.0mm fixed focal lens (87°), triple codec H.265/H.264/MJPEG with Wisestream II, 120dB WDR, IR LEDs range 65', defocus detection, hallway View, one way audio and SD card, video analytics, CVBS, open platform, PoE/12VDC, white color</t>
  </si>
  <si>
    <t>Wisenet Q network indoor dome camera, 2MP @ 30fps, 6.0mm fixed focal lens (52°), triple codec H.265/H.264/MJPEG with Wisestream II, 120dB WDR, IR LEDs range 65', defocus detection, hallway View, one way audio and SD card, video analytics, CVBS, open platform, PoE/12VDC, white color</t>
  </si>
  <si>
    <t>Wisenet Q network indoor dome camera, 2MP @ 30fps, motorized vari-focal lens 3.1x (3.2 ~ 10.0mm) (109°~33°), triple codec H.265/H.264/MJPEG with Wisestream II, 120dB WDR, IR LEDs range 98', defocus detection, hallway View, one way audio and SD card, video analytics, CVBS, open platform, PoE/12VDC, white color</t>
  </si>
  <si>
    <t>Wisenet Q network outdoor vandal bullet camera, 2MP @ 30fps, 4.0mm fixed focal lens (87°), triple codec H.265/H.264/MJPEG with Wisestream II, 120dB WDR, IR LEDs range 82', defocus detection, hallway View, one way audio and SD card, video analytics, CVBS, open platform, IP66, IK10, PoE/12VDC</t>
  </si>
  <si>
    <t>Wisenet Q network outdoor vandal bullet camera, 2MP @ 30fps, 2.8mm fixed focal lens (113°), triple codec H.265/H.264/MJPEG with Wisestream II, 120dB WDR, IR LEDs range 65', defocus detection, hallway View, one way audio and SD card, video analytics, CVBS, open platform, IP66, IK10, PoE/12VDC</t>
  </si>
  <si>
    <t>Wisenet Q network outdoor vandal bullet camera, 2MP @ 30fps, 6.0mm fixed focal lens (52°), triple codec H.265/H.264/MJPEG with Wisestream II, 120dB WDR, IR LEDs range 98', defocus detection, hallway View, one way audio and SD card, video analytics, CVBS, open platform, IP66, IK10, PoE/12VDC</t>
  </si>
  <si>
    <t>Wisenet Q network outdoor vandal bullet camera, 2MP @ 30fps, motorized vari-focal lens 3.1x (3.2 ~ 10.0mm) (109°~33°), triple codec H.265/H.264/MJPEG with Wisestream II, 120dB WDR, IR LEDs range 98', defocus detection, hallway View, one way audio and SD card, video analytics, CVBS, open platform, IP66, IK10, PoE/12VDC</t>
  </si>
  <si>
    <t>Wisenet Q network outdoor vandal dome camera, 2MP @ 30fps, 2.8mm fixed focal lens (113°), triple codec H.265/H.264/MJPEG with Wisestream II, 120dB WDR, IR LEDs range 65', defocus detection, hallway View, one way audio and SD card, video analytics, CVBS, open platform, IP66, IK10, PoE/12VDC, white color</t>
  </si>
  <si>
    <t>Wisenet Q network outdoor vandal dome camera, 2MP @ 30fps, 4.0mm fixed focal lens (87°), triple codec H.265/H.264/MJPEG with Wisestream II, 120dB WDR, IR LEDs range 82', defocus detection, hallway View, one way audio and SD card, video analytics, CVBS, open platform, IP66, IK10, PoE/12VDC, white color</t>
  </si>
  <si>
    <t>Wisenet Q network outdoor vandal dome camera, 2MP @ 30fps, 6.0mm fixed focal lens (52°), triple codec H.265/H.264/MJPEG with Wisestream II, 120dB WDR, IR LEDs range 98', defocus detection, hallway View, one way audio and SD card, video analytics, CVBS, open platform, IP66, IK10, PoE/12VDC, white color</t>
  </si>
  <si>
    <t>Wisenet Q network outdoor vandal dome camera, 2MP @ 30fps, motorized vari-focal lens 3.1x (3.2 ~ 10.0mm) (109°~33°), triple codec H.265/H.264/MJPEG with Wisestream II, 120dB WDR, IR LEDs range 98', defocus detection, hallway View, one way audio and SD card, video analytics, CVBS, open platform, IP66, IK10, PoE/12VDC, white color</t>
  </si>
  <si>
    <t>Wisenet Q network outdoor vandal dome camera, 5MP @ 30fps, motorized vari-focal lens 3.1x (3.2 ~ 10.0mm) (100°~31°), triple codec H.265/H.264/MJPEG with Wisestream II, 120dB WDR, IR LEDs range 98', defocus detection, hallway View,  SD card, video analytics, CVBS, open platform, IP66, IK10, PoE, white color</t>
  </si>
  <si>
    <t>Wisenet Q network outdoor vandal dome camera, 5MP @ 30fps, 6.0mm fixed focal lens (49°), triple codec H.265/H.264/MJPEG with Wisestream II, 120dB WDR, IR LEDs range 98', defocus detection, hallway View,  SD card, video analytics, CVBS, open platform, IP66, IK10, PoE, white color</t>
  </si>
  <si>
    <t>Wisenet Q network outdoor vandal dome camera, 5MP @ 30fps, 4.0mm fixed focal lens (79°), triple codec H.265/H.264/MJPEG with Wisestream II, 120dB WDR, IR LEDs range 82', defocus detection, hallway View,  SD card, video analytics, CVBS, open platform, IP66, IK10, PoE, white color</t>
  </si>
  <si>
    <t>Wisenet Q network outdoor vandal dome camera, 5MP @ 30fps, 2.8mm fixed focal lens (104°), triple codec H.265/H.264/MJPEG with Wisestream II, 120dB WDR, IR LEDs range 65', defocus detection, hallway View,  SD card, video analytics, CVBS, open platform, IP66, IK10, PoE, white color</t>
  </si>
  <si>
    <t>Wisenet Q network outdoor vandal bullet camera, 5MP @ 30fps, motorized vari-focal lens 3.1x (3.2 ~ 10.0mm) (100°~31°), triple codec H.265/H.264/MJPEG with Wisestream II, 120dB WDR, IR LEDs range 98', defocus detection, hallway View,  SD card, video analytics, CVBS, open platform, IP66, IK10, PoE</t>
  </si>
  <si>
    <t>Wisenet Q network outdoor vandal bullet camera, 5MP @ 30fps, 6.0mm fixed focal lens (49°), triple codec H.265/H.264/MJPEG with Wisestream II, 120dB WDR, IR LEDs range 98', defocus detection, hallway View,  SD card, video analytics, CVBS, open platform, IP66, IK10, PoE</t>
  </si>
  <si>
    <t>Wisenet Q network outdoor vandal bullet camera, 5MP @ 30fps, 4.0mm fixed focal lens (79°), triple codec H.265/H.264/MJPEG with Wisestream II, 120dB WDR, IR LEDs range 82', defocus detection, hallway View,  SD card, video analytics, CVBS, open platform, IP66, IK10, PoE</t>
  </si>
  <si>
    <t>Wisenet Q network outdoor vandal bullet camera, 5MP @ 30fps, 2.8mm fixed focal lens (104°), triple codec H.265/H.264/MJPEG with Wisestream II, 120dB WDR, IR LEDs range 65', defocus detection, hallway View,  SD card, video analytics, CVBS, open platform, IP66, IK10, PoE</t>
  </si>
  <si>
    <t>Wisenet Q network indoor dome camera, 5MP @ 30fps, 6.0mm fixed focal lens (49°), triple codec H.265/H.264/MJPEG with Wisestream II, 120dB WDR, IR LEDs range 65', defocus detection, hallway View,  SD card, video analytics, CVBS, open platform, PoE, white color</t>
  </si>
  <si>
    <t>Wisenet Q network indoor dome camera, 5MP @ 30fps, 4.0mm fixed focal lens (79°), triple codec H.265/H.264/MJPEG with Wisestream II, 120dB WDR, IR LEDs range 65', defocus detection, hallway View,  SD card, video analytics, CVBS, open platform, PoE, white color</t>
  </si>
  <si>
    <t>Wisenet Q network indoor dome camera, 5MP @ 30fps, 2.8mm fixed focal lens (104°), triple codec H.265/H.264/MJPEG with Wisestream II, 120dB WDR, IR LEDs range 65', defocus detection, hallway View,  SD card, video analytics, CVBS, open platform, PoE, white color</t>
  </si>
  <si>
    <t>QNE-8011R</t>
  </si>
  <si>
    <t>QNE-8021R</t>
  </si>
  <si>
    <t>Wisenet Q network indoor dome camera, 5MP @ 30fps, motorized vari-focal lens 3.1x (3.2 ~ 10.0mm) (100°~31°), triple codec H.265/H.264/MJPEG with Wisestream II, 120dB WDR, IR LEDs range 98', defocus detection, hallway View, SD card, video analytics, CVBS, open platform, PoE, white color</t>
  </si>
  <si>
    <t>Wisenet Q mini network outdoor flateye camera, 5MP @ 30fps, 2.8mm fixed focal lens (104°), triple codec H.265/H.264/MJPEG with Wisestream II, 120dB WDR, IR LEDs range 65', defocus detection, hallway View, SD card, video analytics, open platform, IP67, IK10, PoE, white color</t>
  </si>
  <si>
    <t>Wisenet Q mini network indoor dome camera, 2MP @ 30fps, 4.0mm fixed focal lens (87°), triple codec H.265/H.264/MJPEG with Wisestream II, 120dB WDR, defocus detection, hallway View, SD card, people counting, open platform, IP42, IK08, PoE, white color</t>
  </si>
  <si>
    <t>Wisenet Q mini network indoor dome camera, 2MP @ 30fps, 2.8mm fixed focal lens (113°), triple codec H.265/H.264/MJPEG with Wisestream II, 120dB WDR, defocus detection, hallway View,  SD card, people counting, open platform, IP42, IK08, PoE, white color</t>
  </si>
  <si>
    <t>Wisenet Q mini network indoor dome camera, 5MP @ 30fps, 4.0mm fixed focal lens (80°), triple codec H.265/H.264/MJPEG with Wisestream II, 120dB WDR, defocus detection, hallway View, SD card, people counting, open platform, IP42, IK08, PoE, white color</t>
  </si>
  <si>
    <t>Wisenet Q mini network indoor dome camera, 5MP @ 30fps, 2.8mm fixed focal lens (104°), triple codec H.265/H.264/MJPEG with Wisestream II, 120dB WDR, defocus detection, hallway View, SD card, people counting, open platform, IP42, IK08, PoE, white color</t>
  </si>
  <si>
    <t>Wisenet Q mini network outdoor flateye camera, 5MP @ 30fps, 4.0mm fixed focal lens (80°), triple codec H.265/H.264/MJPEG with Wisestream II, 120dB WDR, IR LEDs range 65', defocus detection, hallway View, SD card, video analytics, open platform, IP67, IK10, PoE, white color</t>
  </si>
  <si>
    <r>
      <t xml:space="preserve">Wisenet T network outdoor vandal thermal camera (uncooled), 640x480 @ 30fps, 19mm fixed focal lens (32°), triple codec H.265/H.264/MJPEG with Wisestream II, SD card, advanced video analytics and sound classification, PTZ handover, open platform, DIS(Gyro), IP66, IK10, PoE/12VDC/24VAC, white color
</t>
    </r>
    <r>
      <rPr>
        <b/>
        <sz val="12"/>
        <color rgb="FFFF0000"/>
        <rFont val="Arial"/>
        <family val="2"/>
      </rPr>
      <t>RS485/422, built to go on PT head unit</t>
    </r>
  </si>
  <si>
    <r>
      <t xml:space="preserve">Wisenet T network outdoor vandal thermal camera (uncooled), 640x480 @ 30fps, 35mm fixed focal lens (17.2°), triple codec H.265/H.264/MJPEG with Wisestream II, SD card, advanced video analytics and sound classification, PTZ handover, open platform, DIS(Gyro), IP66, IK10, PoE/12VDC/24VAC, white color
</t>
    </r>
    <r>
      <rPr>
        <b/>
        <sz val="12"/>
        <color rgb="FFFF0000"/>
        <rFont val="Arial"/>
        <family val="2"/>
      </rPr>
      <t>RS485/422, built to go on PT head unit</t>
    </r>
  </si>
  <si>
    <t>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</si>
  <si>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Wisenet T network outdoor vandal Radiometric bullet camera (uncooled), 640x480 @ 30fps, 13mm fixed focal lens (48.6°),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</si>
  <si>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Wisenet T network outdoor thermal positioning camera (uncooled), 640x480 @ 30fps, 35mm fixed focal lens (17.2°), pan: 360° endless, Tilt: -90°~ 40°, triple codec H.265/H.264/MJPEG with Wisestream II, SD card, advanced video analytics and sound classification, PTZ handover, open platform, DIS(Gyro), integrated back box, IP66, IK10, 24VAC, white color</t>
  </si>
  <si>
    <t>Wisenet T network outdoor thermal positioning camera (uncooled), 640x480 @ 30fps, 19mm fixed focal lens (32°), pan: 360° endless, Tilt: -90°~ 40°, triple codec H.265/H.264/MJPEG with Wisestream II, SD card, advanced video analytics and sound classification, PTZ handover, open platform, DIS(Gyro), integrated back box, IP66, IK10, 24VAC, white color</t>
  </si>
  <si>
    <t>Wisenet T network outdoor vandal thermal bullet camera (uncooled), 640x480 @ 30fps, 35mm fixed focal lens (17.2°), triple codec H.265/H.264/MJPEG with Wisestream II, SD card, advanced video analytics and sound classification, PTZ handover, open platform, DIS(Gyro), integrated back box, IP66, IK10, PoE/12VDC/24VAC, white color</t>
  </si>
  <si>
    <t>Wisenet T network outdoor vandal thermal bullet camera (uncooled), 640x480 @ 30fps, 13mm fixed focal lens (48.6°), triple codec H.265/H.264/MJPEG with Wisestream II, SD card, advanced video analytics and sound classification, PTZ handover, open platform, DIS(Gyro), integrated back box, IP66, IK10, PoE/12VDC/24VAC, white color</t>
  </si>
  <si>
    <t>Wisenet T network outdoor vandal thermal bullet camera (uncooled), 640x480 @ 30fps, 19mm fixed focal lens (32°), triple codec H.265/H.264/MJPEG with Wisestream II, SD card, advanced video analytics and sound classification, PTZ handover, open platform, DIS(Gyro), integrated back box, IP66, IK10, PoE/12VDC/24VAC, white color</t>
  </si>
  <si>
    <t>TNO-4041TR</t>
  </si>
  <si>
    <r>
      <t xml:space="preserve">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
</t>
    </r>
    <r>
      <rPr>
        <b/>
        <sz val="12"/>
        <color rgb="FFFF0000"/>
        <rFont val="Arial"/>
        <family val="2"/>
      </rPr>
      <t>RS485/422, built to go on PT head unit</t>
    </r>
  </si>
  <si>
    <t>Wisenet X powered by Wisenet 5 network IR PTZ camera, IR range for up to 656', 2MP, Full HD(1080p) @60fps, triple codec H.265/H.264/MJPEG, 32x optical zoom lens (4.44mm ~142.6mm) (61.8º ~ 2.19º), triple codec H.265/H.264/MJPEG with WiseStream II technology, 150dB WDR, advanced video analytics and sound classification, auto tracking, true D/N, dual SD card, HLC, defog detection, DIS(Gyro), IP66/IK10, 24VAC/HPoE</t>
  </si>
  <si>
    <t>Wisenet T network mobile front facing camera, 2MP @ 60fps, 2.8mm fixed focal lens  (113°), triple codec H.265/H.264/MJPEG with WiseStream II technology, 150dB WDR, USB port for easy installation, advanced video analytics, true D/N, SD card, hallway view, HLC, defog detection, DIS (Gyro), PoE, IP66, IK10, M12 connector (M12 to RJ45 is not included)</t>
  </si>
  <si>
    <t>Cap adaptor for the (QND-8080R/6082R, QNV-8010R/20R/30R, QNV-6012R/22R/32R), white color</t>
  </si>
  <si>
    <t>Outdoor wall mount for outdoor domes (QNV-6012R/6022R/6032R/8010R/8020R/8030R, 8080R/6082R), white color</t>
  </si>
  <si>
    <t>Weather cap for the following outdoor domes: (QNV- 6012R/6022R/6032R/8010R/8020R/8030R), white color</t>
  </si>
  <si>
    <t>Thermal Cameras</t>
  </si>
  <si>
    <t>8801089150493
8801089168542</t>
  </si>
  <si>
    <t>V5W</t>
  </si>
  <si>
    <t>V7W</t>
  </si>
  <si>
    <t>SBV-120GW</t>
  </si>
  <si>
    <t>D42W</t>
  </si>
  <si>
    <t>D5W</t>
  </si>
  <si>
    <t>DW6</t>
  </si>
  <si>
    <t>FEW2</t>
  </si>
  <si>
    <r>
      <t xml:space="preserve">Please note that Gang box compatibility </t>
    </r>
    <r>
      <rPr>
        <b/>
        <u/>
        <sz val="11"/>
        <color theme="1"/>
        <rFont val="Calibri"/>
        <family val="2"/>
        <scheme val="minor"/>
      </rPr>
      <t>doesn't Guarantee</t>
    </r>
    <r>
      <rPr>
        <sz val="11"/>
        <color theme="1"/>
        <rFont val="Calibri"/>
        <family val="2"/>
        <scheme val="minor"/>
      </rPr>
      <t xml:space="preserve"> that the back plate or camera will cover the whole box,</t>
    </r>
  </si>
  <si>
    <t>WB1</t>
  </si>
  <si>
    <t>Single, Double,4'Octagon,4 Inch Square</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</si>
  <si>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</si>
  <si>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27"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</si>
  <si>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21.5"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</si>
  <si>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21.5"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</si>
  <si>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Pole mount adapter accessory for thermal bullet cameras, compatible with TNO-4040T, TNO-4030T, TNO-4050T, TNO-4030TR, TNO-4040TR</t>
  </si>
  <si>
    <t>Indoor wall mount for indoor domes (QND-8080R/8030R/8020R/8010R/6082R/6032R/6022R/6012R), white color</t>
  </si>
  <si>
    <t>In-ceiling flush mount accessory for Indoor dome (QND-8080R, QND-6082R), white color</t>
  </si>
  <si>
    <t>In-ceiling flush mount accessory for vandal dome (QNV-8080R,QNV-6082R), white color</t>
  </si>
  <si>
    <t>Small cap adapter (aluminum) accessory, (QNV-8080R,QNV-6082R), white color</t>
  </si>
  <si>
    <t>Back box with knockouts (QNV-8080R,QNV-6082R), white color</t>
  </si>
  <si>
    <t>In-ceiling flush mount accessory for XNF-8010R/RV/RVM, PNF-9010R/RV/RVM</t>
  </si>
  <si>
    <t>In-ceiling flush mount accessory for SNF-8010, Aluminum Body, Ivory</t>
  </si>
  <si>
    <t>In-ceiling flush mount accessory for SNV-6013, XNV-6011, Aluminum Body, Ivory</t>
  </si>
  <si>
    <t>In-ceiling flush mount accessory for HD-SDI, Wisenet III
SCD-6081R, SCV-6081R, SND-7084R/7084. SND-6084R/6084/6083, SND-5084R/5084/5083
SNV-7084R/7084, SNV-6084R/6084, SNV-5084, SNV-8080, SNV-8081R, PNV-9080R, XNV-6080/R, XNV-8080R)</t>
  </si>
  <si>
    <t>In-ceiling flush mount accessory for Indoor dome  (Beyond, WN Lite)
SND-L6083R/L5083R, SCD-5080/5082/5083/5083R, SCD-6083R, HCD-6070R/6080R, QND-7080R, QND-6070R, LND-6071R</t>
  </si>
  <si>
    <t>In-ceiling flush mount accessory for vandal dome (Beyond, WN Lite)
SNV-L6083R/L5083R, SCV-5082/5083/5083R/5085, SCV-6083R/6023R, QNV-7080R,QNV-6070R, HCV-6070R/6080R, XNP-6040H, LNV-6071R</t>
  </si>
  <si>
    <t>In-ceiling flush mount accessory for PND-9080R, XND-6080RV, XND-6080V &amp; XND-8080RV</t>
  </si>
  <si>
    <t>In-ceiling flush mount accessory for PNM-9000VQ, plenum rated (UL2820)</t>
  </si>
  <si>
    <t>In-ceiling flush mount accessory for XNP-6120H, XND-6085V, XNV-6085</t>
  </si>
  <si>
    <t>Plenum rated In-ceiling flush mount accessory, 
 SNV-5084/R, SNV-6084/R, SNV-7084/R, SNV-8081R/SNV-8080, PNV-9080R, XNV-6080/R, XNV-8080R
 SND-5084/R, SND-6084/R, SND-7084/R, SND-L6083R, SND-L5083R</t>
  </si>
  <si>
    <t>PTZ In-Ceiling flush mount accessory
SCP-3430, SCP-3370, SCP-3250, SCP-2430, SCP-2370, SCP-2330, SCP-2270, SCP-2250, SCP-3371, SCP-2373, SCP-2371, SCP-2273, SCP-2271.
SNP-5200, SNP-3371, SNP-3302, SNP-6321, SNP-6320, SNP-6201, SNP-6200, SNP-5430, SNP-5321, SNP-5320, SNP-5300, SNP-L6233/L5233, XNP-6320/6321, QNP-6230</t>
  </si>
  <si>
    <t>PTZ In-Ceiling flush mount accessory with a tinted bubble
HCP-6320/A, SNP-6321 / 6320 / 5430 / 5321 / L6233 / L5233, XNP-6320/6321, QNP-6230</t>
  </si>
  <si>
    <t>Small cap adapter (aluminum), accessory for XNV-6011W, QND-8010R/20R/30R, QND-6012R/22R/32R), white color</t>
  </si>
  <si>
    <t>Small cap adapter (aluminum), accessory for SNV-6013, XNV-6011, SND-L6013/R, SND-L5013, SND-L6012, SCD-6023R, QND-7010R/20R/30R, QND-6010R/20R/30R, XND-6010/20R, XND-8020R/30R/40R, LND-6011R/6021R/6031R</t>
  </si>
  <si>
    <t>Small cap adapter (aluminum), accessory for 5MP fisheye cameras (SNF-8010, SNF-8010VM, XNF-8010R/RV/RVM, PNF-9010R/RV/RVM), Works with Mounts (SBP-300CM, SBP-300LM, SBP-300WM, SBP-300WM1)</t>
  </si>
  <si>
    <t>5MP Indoor IR Dome</t>
  </si>
  <si>
    <t>5MP Indoor Dome</t>
  </si>
  <si>
    <t>Front Facing Mobile Camera</t>
  </si>
  <si>
    <t>2MP Indoor Dome</t>
  </si>
  <si>
    <t>VGA Thermal Bullet</t>
  </si>
  <si>
    <t>TNO-X6320EPT0-Z</t>
  </si>
  <si>
    <t>TNO-X6320EPT0-C</t>
  </si>
  <si>
    <t>TNO-X6320EPT0-M</t>
  </si>
  <si>
    <t>TNO-X6320E1WT1-Z</t>
  </si>
  <si>
    <t>TNO-X6320E1WT1-C</t>
  </si>
  <si>
    <t>TNO-X6320E1WT2-C</t>
  </si>
  <si>
    <t>TNO-X6320E1WT1-M</t>
  </si>
  <si>
    <t>TNO-X6320E2F2T1-Z</t>
  </si>
  <si>
    <t>TNO-X6320E2F2T1-C</t>
  </si>
  <si>
    <t>TNO-X6320E2F2T2-C</t>
  </si>
  <si>
    <t>TNO-X6320E2F2T1-M</t>
  </si>
  <si>
    <t>TNO-X6320E2F2WT1-Z</t>
  </si>
  <si>
    <t>TNO-X6320E2F2WT1-C</t>
  </si>
  <si>
    <t>TNO-X6320E2F2WT2-C</t>
  </si>
  <si>
    <t>TNO-X6320E2F2WT1-M</t>
  </si>
  <si>
    <t>TNU-X6320E2WT1-Z</t>
  </si>
  <si>
    <t>TNU-X6320E2WT1-C</t>
  </si>
  <si>
    <t>TNU-X6320E2WT2-C</t>
  </si>
  <si>
    <t>TNU-X6320E2WT1-M</t>
  </si>
  <si>
    <t>TNU-X6320E2F2WT1-Z</t>
  </si>
  <si>
    <t>TNU-X6320E2F2WT1-C</t>
  </si>
  <si>
    <t>TNU-X6320E2F2WT2-C</t>
  </si>
  <si>
    <t>TNU-X6320E2F2WT1-M</t>
  </si>
  <si>
    <t>TNU-X6320E1WT1-Z</t>
  </si>
  <si>
    <t>TNU-X6320E1WT1-C</t>
  </si>
  <si>
    <t>TNU-X6320E1WT2-C</t>
  </si>
  <si>
    <t>TNU-X6320E1WT1-M</t>
  </si>
  <si>
    <t>TNU-X6320E1F2WT1-Z</t>
  </si>
  <si>
    <t>TNU-X6320E1F2WT1-C</t>
  </si>
  <si>
    <t>TNU-X6320E1F2WT2-C</t>
  </si>
  <si>
    <t>TNU-X6320E1F2WT1-M</t>
  </si>
  <si>
    <t>VGA Thermal Positioning</t>
  </si>
  <si>
    <t>VGA Thermal Camera for PT Unit</t>
  </si>
  <si>
    <t>VGA Radiometric Bullet</t>
  </si>
  <si>
    <t>VGA Radiometric Camera 
for PT Unit</t>
  </si>
  <si>
    <t>VGA Thermal Camera
 for PT Unit</t>
  </si>
  <si>
    <t>SBP-390WM2</t>
  </si>
  <si>
    <t>SBP-125WMW</t>
  </si>
  <si>
    <t>SBP-300NBW</t>
  </si>
  <si>
    <t>PNM-9000VD</t>
  </si>
  <si>
    <t>SBP-201HMW</t>
  </si>
  <si>
    <t>SLA-5M3700D</t>
  </si>
  <si>
    <t>SLA-5M4600D</t>
  </si>
  <si>
    <t>SLA-5M7000D</t>
  </si>
  <si>
    <t>TEU-F01</t>
  </si>
  <si>
    <t>TEC-F01</t>
  </si>
  <si>
    <t>TEU-F04</t>
  </si>
  <si>
    <t>TEC-F04</t>
  </si>
  <si>
    <t>TEU-F16</t>
  </si>
  <si>
    <t>TEC-F16</t>
  </si>
  <si>
    <t>TER-F01</t>
  </si>
  <si>
    <t>TER-F01PD</t>
  </si>
  <si>
    <t>Transmission-Network</t>
  </si>
  <si>
    <t>Single-Channel Ethernet over UTP with Pass-through PoE</t>
  </si>
  <si>
    <t>Single-Channel Ethernet over COAX with Pass-through PoE</t>
  </si>
  <si>
    <t>Four-Channel Ethernet over UTP with Pass-through PoE</t>
  </si>
  <si>
    <t>Four-Channel Ethernet over COAX with Pass-through PoE</t>
  </si>
  <si>
    <t>Sixteen-Channel Ethernet over UTP with Pass-through PoE</t>
  </si>
  <si>
    <t>Sixteen-Channel Ethernet over COAX with Pass-through PoE</t>
  </si>
  <si>
    <t>100 Meter Ethernet Repeater Pass-Through PoE Power</t>
  </si>
  <si>
    <t xml:space="preserve">100 Meter Ethernet Repeater External Power </t>
  </si>
  <si>
    <t>Explosion proof housing using the SNZ-6320 PoE Only (No Wiper), cLCus C1/D1 certification, -10°C ~ +55°C (+14°F ~ +131°F), IP66/IP67,IP68, "-Z" for cLCus C1/D1</t>
  </si>
  <si>
    <t xml:space="preserve">Explosion proof housing using the SNZ-6320 PoE Only (No Wiper), cLCus C1/D1 certification, -10°C ~ +55°C (+14°F ~ +131°F), IP66/IP67,IP68, "-C" for cLC CSA </t>
  </si>
  <si>
    <t>Explosion proof housing using the SNZ-6320 PoE Only (No Wiper), cLCus C1/D1 certification, -10°C ~ +55°C (+14°F ~ +131°F), IP66/IP67,IP68, "-M" for INMETRO</t>
  </si>
  <si>
    <t>Explosion proof housing using the XNZ-6320 PoE Only (No Wiper), cLCus C1/D1 certification, -10°C ~ +55°C (+14°F ~ +131°F), IP66/IP67,IP68, "-Z" for cLCus C1/D1</t>
  </si>
  <si>
    <t xml:space="preserve">Explosion proof housing using the XNZ-6320 PoE Only (No Wiper), cLCus C1/D1 certification, -10°C ~ +55°C (+14°F ~ +131°F), IP66/IP67,IP68, "-C" for cLC CSA </t>
  </si>
  <si>
    <t>Explosion proof housing using the XNZ-6320 PoE Only (No Wiper), cLCus C1/D1 certification, -10°C ~ +55°C (+14°F ~ +131°F), IP66/IP67,IP68, "-M" for INMETRO</t>
  </si>
  <si>
    <t>Explosion proof housing using the SNZ-6320 110VAC Only, Single Mode Fiber (No Wiper), cLCus C1/D1 certification, -40°C ~ +60°C (-40°F ~ +140°F), IP66/IP67,IP68, "-Z" for cLCus C1/D1</t>
  </si>
  <si>
    <t>Explosion proof housing using the SNZ-6320 110VAC Only, Single Mode Fiber (No Wiper), cLCus C1/D1 certification, -40°C ~ +60°C (-40°F ~ +140°F), IP66/IP67,IP68, "-C" for cLC CSA</t>
  </si>
  <si>
    <t>Explosion proof housing using the SNZ-6320 110VAC Only, Single Mode Fiber (No Wiper), cLCus C1/D1 certification, -40°C ~ +60°C (-40°F ~ +140°F), IP66/IP67,IP68, "-M" for INMETRO</t>
  </si>
  <si>
    <t>Explosion proof housing using the SNZ-6320 110VAC Only, Single Mode Fiber with Wiper, cLCus C1/D1 certification, -40°C ~ +60°C (-40°F ~ +140°F), IP66/IP67,IP68, "-Z" for cLCus C1/D1</t>
  </si>
  <si>
    <t xml:space="preserve">Explosion proof housing using the SNZ-6320 110VAC Only, Single Mode Fiber with Wiper, cLCus C1/D1 certification, -40°C ~ +60°C (-40°F ~ +140°F), IP66/IP67,IP68, "-C" for cLC CSA </t>
  </si>
  <si>
    <t xml:space="preserve">Explosion proof housing using the SNZ-6320 110VAC Only, Single Mode Fiber with Wiper, cLCus C1/D1 certification, -40°C ~ +60°C (-40°F ~ +140°F), IP66/IP67,IP68, "-M" for INMETRO </t>
  </si>
  <si>
    <t>Explosion proof PTZ housing using the SNZ-6320 110VAC Only, with Wiper, cLCus C1/D1 certification, -40°C ~ +60°C (-40°F ~ +140°F), IP66/IP67, "-Z" for cLCus C1/D1</t>
  </si>
  <si>
    <t xml:space="preserve">Explosion proof PTZ housing using the SNZ-6320 110VAC Only, with Wiper, cLCus C1/D1 certification, -40°C ~ +60°C (-40°F ~ +140°F), IP66/IP67, "-C" for cLC CSA </t>
  </si>
  <si>
    <t xml:space="preserve">Explosion proof PTZ housing using the SNZ-6320 110VAC Only, with Wiper, cLCus C1/D1 certification, -40°C ~ +60°C (-40°F ~ +140°F), IP66/IP67, "-M" for INMETRO </t>
  </si>
  <si>
    <t>Explosion proof PTZ housing using the SNZ-6320 110VAC Only, Single Mode Fiber with Wiper, cLCus C1/D1 certification, -40°C ~ +60°C (-40°F ~ +140°F), IP66/IP67, "-Z" for cLCus C1/D1</t>
  </si>
  <si>
    <t xml:space="preserve">Explosion proof PTZ housing using the SNZ-6320 110VAC Only, Single Mode Fiber with Wiper, cLCus C1/D1 certification, -40°C ~ +60°C (-40°F ~ +140°F), IP66/IP67, "-C" for cLC CSA </t>
  </si>
  <si>
    <t xml:space="preserve">Explosion proof PTZ housing using the SNZ-6320 110VAC Only, Single Mode Fiber with Wiper, cLCus C1/D1 certification, -40°C ~ +60°C (-40°F ~ +140°F), IP66/IP67, "-M" for INMETRO </t>
  </si>
  <si>
    <t>Explosion proof PTZ housing using the SNZ-6320 24VAC Only, with Wiper, cLCus C1/D1 certification, -40°C ~ +60°C (-40°F ~ +140°F), IP66/IP67, "-Z" for cLCus C1/D1</t>
  </si>
  <si>
    <t xml:space="preserve">Explosion proof PTZ housing using the SNZ-6320 24VAC Only, with Wiper, cLCus C1/D1 certification, -40°C ~ +60°C (-40°F ~ +140°F), IP66/IP67, "-C" for cLC CSA </t>
  </si>
  <si>
    <t xml:space="preserve">Explosion proof PTZ housing using the SNZ-6320 24VAC Only, with Wiper, cLCus C1/D1 certification, -40°C ~ +60°C (-40°F ~ +140°F), IP66/IP67, "-M" for INMETRO </t>
  </si>
  <si>
    <t>Explosion proof PTZ housing using the SNZ-6320 24VAC Only, Single Mode Fiber with Wiper, cLCus C1/D1 certification, -40°C ~ +60°C (-40°F ~ +140°F), IP66/IP67, "-Z" for cLCus C1/D1</t>
  </si>
  <si>
    <t xml:space="preserve">Explosion proof PTZ housing using the SNZ-6320 24VAC Only, Single Mode Fiber with Wiper, cLCus C1/D1 certification, -40°C ~ +60°C (-40°F ~ +140°F), IP66/IP67, "-C" for cLC CSA </t>
  </si>
  <si>
    <t xml:space="preserve">Explosion proof PTZ housing using the SNZ-6320 24VAC Only, Single Mode Fiber with Wiper, cLCus C1/D1 certification, -40°C ~ +60°C (-40°F ~ +140°F), IP66/IP67, "-M" for INMETRO </t>
  </si>
  <si>
    <t>Explosion Proof Positioning Camera</t>
  </si>
  <si>
    <t>Explosion proof housing using the XNZ-6320 24VAC Only  with wiper, cLCus C1/D1 certification, -40°C ~ +60°C (-40°F ~ +140°F), IP66/IP67,IP68, "-Z" for cLCus C1/D1</t>
  </si>
  <si>
    <t>Explosion proof housing using the XNZ-6320 24VAC Only  with wiper, cLCus C1/D1 certification, -40°C ~ +60°C (-40°F ~ +140°F), IP66/IP67,IP68, "-C" for cLC CSA</t>
  </si>
  <si>
    <t>Explosion proof housing using the XNZ-6320 24VAC Only  with wiper, cLCus C1/D1 certification, -60°C ~ +40°C (-67°F ~ +104°F), IP66/IP67,IP68, "-C" for cLC CSA</t>
  </si>
  <si>
    <t>Explosion proof housing using the XNZ-6320 24VAC Only  with wiper, cLCus C1/D1 certification, -40°C ~ +60°C (-40°F ~ +140°F), IP66/IP67,IP68, "-M" for INMETRO</t>
  </si>
  <si>
    <t>Explosion proof housing using the XNZ-6320 110VAC Only, Single Mode Fiber (No Wiper), cLCus C1/D1 certification, -40°C ~ +60°C (-40°F ~ +140°F), IP66/IP67,IP68, "-Z" for cLCus C1/D1</t>
  </si>
  <si>
    <t>Explosion proof housing using the XNZ-6320 110VAC Only, Single Mode Fiber (No Wiper), cLCus C1/D1 certification, -40°C ~ +60°C (-40°F ~ +140°F), IP66/IP67,IP68, "-C" for cLC CSA</t>
  </si>
  <si>
    <t>Explosion proof housing using the XNZ-6320 110VAC Only, Single Mode Fiber (No Wiper), cLCus C1/D1 certification, -60°C ~ +40°C (-67°F ~ +104°F), IP66/IP67,IP68, "-C" for cLC CSA</t>
  </si>
  <si>
    <t>Explosion proof housing using the XNZ-6320 110VAC Only, Single Mode Fiber (No Wiper), cLCus C1/D1 certification, -40°C ~ +60°C (-40°F ~ +140°F), IP66/IP67,IP68, "-M" for INMETRO</t>
  </si>
  <si>
    <t>Explosion proof housing using the XNZ-6320 110VAC Only, Single Mode Fiber with Wiper, cLCus C1/D1 certification, -40°C ~ +60°C (-40°F ~ +140°F), IP66/IP67,IP68, "-Z" for cLCus C1/D1</t>
  </si>
  <si>
    <t xml:space="preserve">Explosion proof housing using the XNZ-6320 110VAC Only, Single Mode Fiber with Wiper, cLCus C1/D1 certification, -40°C ~ +60°C (-40°F ~ +140°F), IP66/IP67,IP68, "-C" for cLC CSA </t>
  </si>
  <si>
    <t xml:space="preserve">Explosion proof housing using the XNZ-6320 110VAC Only, Single Mode Fiber with Wiper, cLCus C1/D1 certification, -60°C ~ +40°C (-67°F ~ +104°F), IP66/IP67,IP68, "-C" for cLC CSA </t>
  </si>
  <si>
    <t xml:space="preserve">Explosion proof housing using the XNZ-6320 110VAC Only, Single Mode Fiber with Wiper, cLCus C1/D1 certification, -40°C ~ +60°C (-40°F ~ +140°F), IP66/IP67,IP68, "-M" for INMETRO </t>
  </si>
  <si>
    <t>Explosion proof positioning camera using the XNZ-6320 110VAC Only, with Wiper, cLCus C1/D1 certification, -40°C ~ +60°C (-40°F ~ +140°F), IP66/IP67, "-Z" for cLCus C1/D1</t>
  </si>
  <si>
    <t xml:space="preserve">Explosion proof positioning camera using the XNZ-6320 110VAC Only, with Wiper, cLCus C1/D1 certification, -40°C ~ +60°C (-40°F ~ +140°F), IP66/IP67, "-C" for cLC CSA </t>
  </si>
  <si>
    <t xml:space="preserve">Explosion proof positioning camera using the XNZ-6320 110VAC Only, with Wiper, cLCus C1/D1 certification, -60°C ~ +40°C (-67°F ~ +104°F), IP66/IP67, "-C" for cLC CSA </t>
  </si>
  <si>
    <t xml:space="preserve">Explosion proof positioning camera using the XNZ-6320 110VAC Only, with Wiper, cLCus C1/D1 certification, -40°C ~ +60°C (-40°F ~ +140°F), IP66/IP67, "-M" for INMETRO </t>
  </si>
  <si>
    <t>Explosion proof positioning camera using the XNZ-6320 110VAC Only, Single Mode Fiber with Wiper, cLCus C1/D1 certification, -40°C ~ +60°C (-40°F ~ +140°F), IP66/IP67, "-Z" for cLCus C1/D1</t>
  </si>
  <si>
    <t xml:space="preserve">Explosion proof positioning camera using the XNZ-6320 110VAC Only, Single Mode Fiber with Wiper, cLCus C1/D1 certification, -40°C ~ +60°C (-40°F ~ +140°F), IP66/IP67, "-C" for cLC CSA </t>
  </si>
  <si>
    <t xml:space="preserve">Explosion proof positioning camera using the XNZ-6320 110VAC Only, Single Mode Fiber with Wiper, cLCus C1/D1 certification, -60°C ~ +40°C (-67°F ~ +104°F), IP66/IP67, "-C" for cLC CSA </t>
  </si>
  <si>
    <t xml:space="preserve">Explosion proof positioning camera using the XNZ-6320 110VAC Only, Single Mode Fiber with Wiper, cLCus C1/D1 certification, -40°C ~ +60°C (-40°F ~ +140°F), IP66/IP67, "-M" for INMETRO </t>
  </si>
  <si>
    <t>Explosion proof positioning camera using the XNZ-6320 24VAC Only, with Wiper, cLCus C1/D1 certification, -40°C ~ +60°C (-40°F ~ +140°F), IP66/IP67, "-Z" for cLCus C1/D1</t>
  </si>
  <si>
    <t xml:space="preserve">Explosion proof positioning camera using the XNZ-6320 24VAC Only, with Wiper, cLCus C1/D1 certification, -40°C ~ +60°C (-40°F ~ +140°F), IP66/IP67, "-C" for cLC CSA </t>
  </si>
  <si>
    <t xml:space="preserve">Explosion proof positioning camera using the XNZ-6320 24VAC Only, with Wiper, cLCus C1/D1 certification, -60°C ~ +40°C (-67°F ~ +104°F), IP66/IP67, "-C" for cLC CSA </t>
  </si>
  <si>
    <t xml:space="preserve">Explosion proof positioning camera using the XNZ-6320 24VAC Only, with Wiper, cLCus C1/D1 certification, -40°C ~ +60°C (-40°F ~ +140°F), IP66/IP67, "-M" for INMETRO </t>
  </si>
  <si>
    <t>Explosion proof positioning camera using the XNZ-6320 24VAC Only, Single Mode Fiber with Wiper, cLCus C1/D1 certification, -40°C ~ +60°C (-40°F ~ +140°F), IP66/IP67, "-Z" for cLCus C1/D1</t>
  </si>
  <si>
    <t xml:space="preserve">Explosion proof positioning camera using the XNZ-6320 24VAC Only, Single Mode Fiber with Wiper, cLCus C1/D1 certification, -40°C ~ +60°C (-40°F ~ +140°F), IP66/IP67, "-C" for cLC CSA </t>
  </si>
  <si>
    <t xml:space="preserve">Explosion proof positioning camera using the XNZ-6320 24VAC Only, Single Mode Fiber with Wiper, cLCus C1/D1 certification, -60°C ~ +40°C (-67°F ~ +104°F), IP66/IP67, "-C" for cLC CSA </t>
  </si>
  <si>
    <t xml:space="preserve">Explosion proof positioning camera using the XNZ-6320 24VAC Only, Single Mode Fiber with Wiper, cLCus C1/D1 certification, -40°C ~ +60°C (-40°F ~ +140°F), IP66/IP67, "-M" for INMETRO </t>
  </si>
  <si>
    <t>Stainless steel Washer tank for cameras with Wiper model (TNP-6320E2W, TNP-6320E2WF, TNP-6320E1W, TNP-6320E1WF, TNU positioning camera, TNO-6070E2WF, TNO-6320E2WF, TNO-6070E1W)</t>
  </si>
  <si>
    <t>Stainless steel Wall mount for (TNP-xxx, TNU-xxxx)</t>
  </si>
  <si>
    <t>5MP X 2 outdoor Dome</t>
  </si>
  <si>
    <r>
      <t xml:space="preserve">Network vandal outdoor Multi-sensor Multi-Directional dome camera, (5MP X 2 sensors </t>
    </r>
    <r>
      <rPr>
        <b/>
        <sz val="12"/>
        <color rgb="FFFF0000"/>
        <rFont val="Arial"/>
        <family val="2"/>
      </rPr>
      <t>sold separately</t>
    </r>
    <r>
      <rPr>
        <sz val="12"/>
        <color rgb="FF000000"/>
        <rFont val="Arial"/>
        <family val="2"/>
      </rPr>
      <t>) 10MP @ 30fps, modular lenses from 3.7, 4.6 and 7.0mm lenses, triple codec H.265/H.264/MJPEG with WiseStream II technology, 120dB WDR, built in analytics, 2x SD card, hallway view, HLC, defog detection, DIS, PoE, IP66/IK10, -40°C ~ +55°C (-40°F ~ +131°F).
Lens modules: SLA-5M3700D (3.7mm), SLA-5M4600D (4.6mm), SLA-5M7000D (7.0mm)</t>
    </r>
  </si>
  <si>
    <t>PNM-9000VD Lens module</t>
  </si>
  <si>
    <t>For the PNM-9000VD</t>
  </si>
  <si>
    <t>1/1.8" 5MP CMOS with a 3.7mm fixed focal lens, FoV: H: 97.5˚, V: 71.9˚ for the PNM-9000VD</t>
  </si>
  <si>
    <t>1/1.8" 5MP CMOS with a 4.6mm fixed focal lens, FoV: H: 77.9˚, V: 57.9˚ for the PNM-9000VD</t>
  </si>
  <si>
    <t>1/1.8" 5MP CMOS with a 7.0mm fixed focal lens, FoV: H: 50.7˚, V: 37.8˚ for the PNM-9000VD</t>
  </si>
  <si>
    <t>Cap Adapter for the PNM-9000VD Multi-sensor</t>
  </si>
  <si>
    <t>Wall Mount Accessory, 2x knock out built-in, compatible with all full size outdoor PTZs and all caps, Ivory color as well as SBP-300PM pole mount adaptor and SBP-300KM corner mount adaptor</t>
  </si>
  <si>
    <t>Back Box</t>
  </si>
  <si>
    <t>Outdoor wall mount for outdoor Flat-Eye (QNE-8011R and QNE-8021R), white color</t>
  </si>
  <si>
    <t>Back box for outdoor Flat-Eye (QNE-8011R and QNE-8021R), white color</t>
  </si>
  <si>
    <t>Installation Back box compatible with (SBP-300WMW, SBP-300WMW1, SBP-300KMW, SBP-300PMW)</t>
  </si>
  <si>
    <t>Single Channel over UTP</t>
  </si>
  <si>
    <t>Single Channel over COAX</t>
  </si>
  <si>
    <t>Four Channels over UTP</t>
  </si>
  <si>
    <t>Four Channels over COAX</t>
  </si>
  <si>
    <t>16 Channels over UTP</t>
  </si>
  <si>
    <t>16 Channels over COAX</t>
  </si>
  <si>
    <t>Ethernet Repeater</t>
  </si>
  <si>
    <t>Network Switches and Transmission Devices</t>
  </si>
  <si>
    <t>Transmission-Fiber</t>
  </si>
  <si>
    <t>5MP IR Outdoor Flat-Eye</t>
  </si>
  <si>
    <t>Limited Stock
Comparable model 
QNE-7080RV</t>
  </si>
  <si>
    <t>Limited Stock
Comparable model 
QNE-7080RVW</t>
  </si>
  <si>
    <t>Limited Stock
Comparable model 
QNO-6082R</t>
  </si>
  <si>
    <t>Limited Stock
Comparable model 
QNO-6012R</t>
  </si>
  <si>
    <t>Limited Stock
Comparable model 
QNO-6022R</t>
  </si>
  <si>
    <t>Limited Stock
Comparable model 
QNV-6082R</t>
  </si>
  <si>
    <t>Limited Stock
Comparable model 
QNV-6012R</t>
  </si>
  <si>
    <t>Limited Stock
Comparable model 
QNV-6032R</t>
  </si>
  <si>
    <t>Limited Stock
Comparable model 
QND-6082R</t>
  </si>
  <si>
    <t>Limited Stock
Comparable model 
QND-6012R</t>
  </si>
  <si>
    <t>Limited Stock
Comparable model 
QND-6022R</t>
  </si>
  <si>
    <t>Limited Stock
Comparable model 
QND-6032R</t>
  </si>
  <si>
    <t>SBV-125BW</t>
  </si>
  <si>
    <t>2MP / 5MP X 4</t>
  </si>
  <si>
    <t>5 Channel 2MP / 5MP X 4 + 2MP 32x PTZ</t>
  </si>
  <si>
    <t>V81</t>
  </si>
  <si>
    <t>SBP-300BW</t>
  </si>
  <si>
    <t>8801089167231 </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</si>
  <si>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only</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</si>
  <si>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only</t>
  </si>
  <si>
    <t>WWT-P-3200W</t>
  </si>
  <si>
    <t>WWT-P-7400W</t>
  </si>
  <si>
    <t>WRT-P-3100W-4TB</t>
  </si>
  <si>
    <t>WRT-P-3100W-8TB</t>
  </si>
  <si>
    <t>WRT-P-3100W-12TB</t>
  </si>
  <si>
    <t>WRT-P-3100W-16TB</t>
  </si>
  <si>
    <t>WRT-P-5200W-4TB</t>
  </si>
  <si>
    <t>WRT-P-5200W-8TB</t>
  </si>
  <si>
    <t>WRT-P-5200W-12TB</t>
  </si>
  <si>
    <t>WRT-P-5200W-16TB</t>
  </si>
  <si>
    <t>WRT-P-5200W-20TB</t>
  </si>
  <si>
    <t>WRT-P-5200W-24TB</t>
  </si>
  <si>
    <t>WRT-P-5200W-30TB</t>
  </si>
  <si>
    <t>WAVE Client</t>
  </si>
  <si>
    <t>WAVE Recording Server</t>
  </si>
  <si>
    <t>WAVE - Client</t>
  </si>
  <si>
    <r>
      <t xml:space="preserve">32"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
</t>
    </r>
    <r>
      <rPr>
        <b/>
        <u/>
        <sz val="12"/>
        <color rgb="FFFF0000"/>
        <rFont val="Arial"/>
        <family val="2"/>
      </rPr>
      <t>Power supply NOT included</t>
    </r>
  </si>
  <si>
    <r>
      <t xml:space="preserve">32" IP public view monitor,1080p (1920x1080), HDMI, VGA, Ethernet, 16:9 aspect ratio, Built-in speaker (2x2 W), VESA mountable (100 x 100mm / 200 x 100mm), black casing, face detection display for visual deterrent, PIP, customizable text overlay with pre-configured "recording in progress" OSD,  2MP IP camera built-in, 4.6mm fixed lens(73.8°H), 150dB WDR, H.265/H.264/MJPEG, WiseStream II compression technology, micro SD/SDHC/SDXC, bi-directional audio, hallway view mode
</t>
    </r>
    <r>
      <rPr>
        <b/>
        <u/>
        <sz val="12"/>
        <color rgb="FFFF0000"/>
        <rFont val="Arial"/>
        <family val="2"/>
      </rPr>
      <t>Power supply NOT included</t>
    </r>
  </si>
  <si>
    <t>XRN-2011A</t>
  </si>
  <si>
    <t>32 Channel NVR</t>
  </si>
  <si>
    <t>WAVE - Appliance</t>
  </si>
  <si>
    <t>Small form factor Wisenet WAVE  Client Workstation for 2 monitor output, Wisenet WAVE pre-installed, Intel Core i3, 8GB RAM, 256 SSD OS Drive, Windows 10 Pro, Nvidia Quadro P400 GPU w/ (3) Mini DisplayPort output, Single GbE NIC, (2) MiniDisplayPort to HDMI adapters included, Keyboard and mouse included</t>
  </si>
  <si>
    <t>Small form factor Wisenet WAVE  Client Workstation for 4 monitor output, Wisenet WAVE pre-installed, Intel Core i7, 16GB RAM, 256 SSD OS Drive, Windows 10 Pro, Nvidia Quadro P620 GPU w/ (4) Mini DisplayPort output, Single GbE NIC, (4) MiniDisplayPort to HDMI adapters included, Keyboard and mouse included</t>
  </si>
  <si>
    <t>Mini-tower form factor Wisenet WAVE Network Video Recorder with 4 Professional licenses, Wisenet WAVE pre-installed, 4TB raw, 170 Mbps recording B/W, (1) 3.5" HDD, Intel Core i3, 8GB RAM, 256 GB SSD OS Drive, Windows 10 Pro, (2) DisplayPort output, (1) DisplayPort to HDMI adapter included, Dual GbE NICs, Keyboard and mouse included,</t>
  </si>
  <si>
    <t>Mini-tower form factor Wisenet WAVE Network Video Recorder with 4 Professional licenses, Wisenet WAVE pre-installed, 8TB raw, 170 Mbps recording B/W, (2) 3.5" HDD, Intel Core i3, 8GB RAM, 256 GB SSD OS Drive, Windows 10 Pro, (2) DisplayPort output, (1) DisplayPort to HDMI adapter included, Dual GbE NICs, Keyboard and mouse included</t>
  </si>
  <si>
    <t>Mini-tower form factor Wisenet WAVE Network Video Recorder with 4 Professional licenses, Wisenet WAVE pre-installed, 12TB raw, 170 Mbps recording B/W, (3) 3.5" HDD, Intel Core i3, 8GB RAM, 256 GB SSD OS Drive, Windows 10 Pro, (2) DisplayPort output, (1) DisplayPort to HDMI adapter included, Dual GbE NICs, Keyboard and mouse included</t>
  </si>
  <si>
    <t>Mini-tower form factor Wisenet WAVE Network Video Recorder with 4 Professional licenses, Wisenet WAVE pre-installed, 16TB raw, 170 Mbps recording B/W, (2) 3.5" HDD, Intel Core i3, 8GB RAM, 256 GB SSD OS Drive, Windows 10 Pro, (2) DisplayPort output, (1) DisplayPort to HDMI adapter included, Dual GbE NICs, Keyboard and mouse included</t>
  </si>
  <si>
    <t>Mini-tower form factor Wisenet WAVE Network Video Recorder with 4 Professional licenses, Wisenet WAVE pre-installed, 4TB raw, 470 Mbps recording B/W, (1)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</si>
  <si>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8TB raw, 470 Mbps recording B/W, (2)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</si>
  <si>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12TB raw, 470 Mbps recording B/W, (3)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</si>
  <si>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16TB raw, 470 Mbps recording B/W, (2)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</si>
  <si>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20TB raw, 470 Mbps recording B/W, (2)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</si>
  <si>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24TB raw, 470 Mbps recording B/W, (3) 3.5" HDD, Intel Core i5, 16GB RAM, 256 GB SSD OS Drive, Windows 10 Pro, (2) DisplayPort output, (1) DisplayPort to HDMI adapter included, Dual GbE NICs, Keyboard and mouse included</t>
  </si>
  <si>
    <t>Mini-tower form factor Wisenet WAVE Network Video Recorder with 4 Professional licenses, Wisenet WAVE pre-installed, 32TB raw, 470 Mbps recording B/W, (3) 3.5" HDD, Intel Core i5, 16GB RAM, 256 GB SSD OS Drive, Windows 10 Pro, (2) DisplayPort output, (1) DisplayPort to HDMI adapter included, Dual GbE NICs, Keyboard and mouse included</t>
  </si>
  <si>
    <t>4K NVR,  No HDD,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QR Code</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</si>
  <si>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storage 6TB), , QR Code</t>
  </si>
  <si>
    <t>4K NVR, 16TB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4TBX4 (recording storage 12TB), , QR Code</t>
  </si>
  <si>
    <t>4K NVR, 24TB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X4 (recording storage 18TB), , QR Code</t>
  </si>
  <si>
    <t>4K NVR, 32TB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 (recording storage 24TB), , QR Code</t>
  </si>
  <si>
    <t>4K NVR, 48TB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(recording storage 36TB), , QR Code</t>
  </si>
  <si>
    <t>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X8  (recording storage 48TB), , QR Code</t>
  </si>
  <si>
    <r>
      <t xml:space="preserve">No HDD
</t>
    </r>
    <r>
      <rPr>
        <sz val="12"/>
        <color rgb="FFFF0000"/>
        <rFont val="Arial"/>
        <family val="2"/>
      </rPr>
      <t>Limited Stock
Comparable model 
XRN-2011A</t>
    </r>
  </si>
  <si>
    <t>Limited Stock
Comparable model 
XRN-2011A</t>
  </si>
  <si>
    <t>Replacement will be available at a later time</t>
  </si>
  <si>
    <t>No Replacement 
Not a direct replacement is the HCD-6070R + Paint service, min QTY is needed, please contact your regional sales manager for more information</t>
  </si>
  <si>
    <t>No Replacement 
Not a direct replacement is the SLA-F-M1550DNL</t>
  </si>
  <si>
    <t>No Replacement 
Not a direct replacement is the TNV-7010RC corner camera</t>
  </si>
  <si>
    <r>
      <t>Explosion proof housing using the SNB-6004 + 2.8~9mm Lens PoE Only (No Wiper), cLCus C1/D1 certification, -10°C ~ +55°C (+14°F ~ +131°F), IP66/IP67,IP68,</t>
    </r>
    <r>
      <rPr>
        <b/>
        <sz val="12"/>
        <rFont val="Arial"/>
        <family val="2"/>
      </rPr>
      <t xml:space="preserve"> "-C" for cLC CSA </t>
    </r>
  </si>
  <si>
    <r>
      <t xml:space="preserve">Explosion proof housing using the SNB-6004 + 2.8~9mm Lens PoE Only (No Wiper), cLCus C1/D1 certification, -10°C ~ +55°C (+14°F ~ +131°F), IP66/IP67,IP68, </t>
    </r>
    <r>
      <rPr>
        <b/>
        <sz val="12"/>
        <rFont val="Arial"/>
        <family val="2"/>
      </rPr>
      <t>"-M" for INMETRO</t>
    </r>
  </si>
  <si>
    <r>
      <t xml:space="preserve">Explosion proof housing using the SNB-6004 + 2.8~9mm Lens 24VAC Only  with wiper, cLCus C1/D1 certification, -40°C ~ +60°C (-40°F ~ +140°F), IP66/IP67,IP68, </t>
    </r>
    <r>
      <rPr>
        <b/>
        <sz val="12"/>
        <rFont val="Arial"/>
        <family val="2"/>
      </rPr>
      <t>"-Z" for cLCus C1/D1</t>
    </r>
  </si>
  <si>
    <r>
      <t xml:space="preserve">Explosion proof housing using the SNB-6004 + 2.8~9mm Lens 24VAC Only  with wiper, cLCus C1/D1 certification, -40°C ~ +60°C (-40°F ~ +140°F), IP66/IP67,IP68, </t>
    </r>
    <r>
      <rPr>
        <b/>
        <sz val="12"/>
        <rFont val="Arial"/>
        <family val="2"/>
      </rPr>
      <t>"-C" for cLC CSA</t>
    </r>
  </si>
  <si>
    <t>Wall Mount Base, Works with Mounts SBP-300WMW1, white</t>
  </si>
  <si>
    <t>Back Box with knockouts, Compatible with QNV-6012R/6022R/6032R,QNV-8010R/8020R/8030R</t>
  </si>
  <si>
    <t>Wisenet X series Plus powered by Wisenet 5 IR network indoor flush mount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IP52, plenum housing</t>
  </si>
  <si>
    <t>Wisenet X series Plus powered by Wisenet 5 network indoor flush mount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IP52, plenum housing</t>
  </si>
  <si>
    <t>Wisenet X series Plus powered by Wisenet 5 IR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IP52, plenum housing</t>
  </si>
  <si>
    <t>Wisenet X series Plus powered by Wisenet 5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housing</t>
  </si>
  <si>
    <t>Wisenet X series Plus powered by Wisenet 5 network indoor flush mount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housing</t>
  </si>
  <si>
    <t>LNV-6072R</t>
  </si>
  <si>
    <t>LNV-6012R</t>
  </si>
  <si>
    <t>LNV-6022R</t>
  </si>
  <si>
    <t>LNV-6032R</t>
  </si>
  <si>
    <t>LND-6072R</t>
  </si>
  <si>
    <t>LND-6012R</t>
  </si>
  <si>
    <t>LND-6022R</t>
  </si>
  <si>
    <t>LND-6032R</t>
  </si>
  <si>
    <t>LNO-6072R</t>
  </si>
  <si>
    <t>LNO-6012R</t>
  </si>
  <si>
    <t>LNO-6022R</t>
  </si>
  <si>
    <t>LNO-6032R</t>
  </si>
  <si>
    <t>L series outdoor vandal dome camera, 2MP @ 30fps, vari-focal lens 3.1x (3.2 ~ 10mm) (101.6° ~31.3°), Double codec H.264/MJPEG, Wisestream II, 120dB WDR, IR LEDs, hallway view, SD card, IP66, IK10, PoE, White</t>
  </si>
  <si>
    <t>L series outdoor vandal dome camera, 2MP @ 30fps,3mm fixed focal lens (102°), Double codec H.264/MJPEG, Wisestream II, 120dB WDR, IR LEDs, hallway view, SD card, IP66, IK10, PoE, White</t>
  </si>
  <si>
    <t>L series outdoor vandal dome camera, 2MP @ 30fps,4mm fixed focal lens (80°), Double codec H.264/MJPEG, Wisestream II, 120dB WDR, IR LEDs, hallway view, SD card, IP66, IK10, PoE, White</t>
  </si>
  <si>
    <t>L series outdoor vandal dome camera, 2MP @ 30fps,6mm fixed focal lens (51°), Double codec H.264/MJPEG, Wisestream II, 120dB WDR, IR LEDs, hallway view, SD card, IP66, IK10, PoE, White</t>
  </si>
  <si>
    <t>L series indoor dome camera, 2MP @ 30fps, vari-focal lens 3.1x (3.2 ~ 10mm) (101.6° ~31.3°), Double codec H.264/MJPEG, Wisestream II, 120dB WDR, IR LEDs, hallway view, SD card, PoE, White</t>
  </si>
  <si>
    <t>L series indoor dome camera, 2MP @ 30fps,3mm fixed focal lens (102°), Double codec H.264/MJPEG, Wisestream II, 120dB WDR, IR LEDs, hallway view, SD card, PoE, White</t>
  </si>
  <si>
    <t>L series indoor dome camera, 2MP @ 30fps,4mm fixed focal lens (80°), Double codec H.264/MJPEG, Wisestream II, 120dB WDR, IR LEDs, hallway view, SD card, PoE, White</t>
  </si>
  <si>
    <t>L series indoor dome camera, 2MP @ 30fps,6mm fixed focal lens (51°), Double codec H.264/MJPEG, Wisestream II, 120dB WDR, IR LEDs, hallway view, SD card, PoE, White</t>
  </si>
  <si>
    <t>L series outdoor bullet camera, 2MP @ 30fps, vari-focal lens 3.1x (3.2 ~ 10mm) (101.6° ~31.3°), Double codec H.264/MJPEG, Wisestream II, 120dB WDR, IR LEDs, hallway view, SD card, IP66, PoE, White</t>
  </si>
  <si>
    <t>L series outdoor bullet camera, 2MP @ 30fps,3mm fixed focal lens (102°), Double codec H.264/MJPEG, Wisestream II, 120dB WDR, IR LEDs, hallway view, SD card, IP66, PoE, White</t>
  </si>
  <si>
    <t>L series outdoor bullet camera, 2MP @ 30fps,4mm fixed focal lens (80°), Double codec H.264/MJPEG, Wisestream II, 120dB WDR, IR LEDs, hallway view, SD card, IP66, PoE, White</t>
  </si>
  <si>
    <t>L series outdoor bullet camera, 2MP @ 30fps,6mm fixed focal lens (51°), Double codec H.264/MJPEG, Wisestream II, 120dB WDR, IR LEDs, hallway view, SD card, IP66, PoE, White</t>
  </si>
  <si>
    <t>Limited Stock
Comparable model 
LNV-6072R</t>
  </si>
  <si>
    <t>Limited Stock
Comparable model 
LNV-6012R</t>
  </si>
  <si>
    <t>Limited Stock
Comparable model 
LNV-6022R</t>
  </si>
  <si>
    <t>Limited Stock
Comparable model 
LNV-6032R</t>
  </si>
  <si>
    <t>Limited Stock
Comparable model 
LND-6012R</t>
  </si>
  <si>
    <t>Limited Stock
Comparable model 
LND-6022R</t>
  </si>
  <si>
    <t>Limited Stock
Comparable model 
LND-6032R</t>
  </si>
  <si>
    <t>Limited Stock
Comparable model 
LNO-6072R</t>
  </si>
  <si>
    <t>Limited Stock
Comparable model 
LNO-6012R</t>
  </si>
  <si>
    <t>Limited Stock
Comparable model 
LNO-6032R</t>
  </si>
  <si>
    <t>SHB-4301HP</t>
  </si>
  <si>
    <t>SBP-137WMW1</t>
  </si>
  <si>
    <t>QNP-6230RH</t>
  </si>
  <si>
    <t>TMC-FSTM1ACM-A</t>
  </si>
  <si>
    <t>Mini 100M Media Converter (A)</t>
  </si>
  <si>
    <t>TMC-FSTS1ACM-A</t>
  </si>
  <si>
    <t>TMC-FSTM1POEM-A</t>
  </si>
  <si>
    <t>100M Media Converter (A)</t>
  </si>
  <si>
    <t>TMC-FSTS1POEM-A</t>
  </si>
  <si>
    <t>TMC-FSTM1-B</t>
  </si>
  <si>
    <t>100M Media Converter (B)</t>
  </si>
  <si>
    <t>TMC-FSTS1-B</t>
  </si>
  <si>
    <t>TMC-FSCM1ACM-A</t>
  </si>
  <si>
    <t>TMC-FSCS1ACM-A</t>
  </si>
  <si>
    <t>TMC-FSCM1POEM-A</t>
  </si>
  <si>
    <t>TMC-FSCS1POEM-A</t>
  </si>
  <si>
    <t>TMC-FSCM1-B</t>
  </si>
  <si>
    <t>Transmission-Accessory</t>
  </si>
  <si>
    <t>SBP-C14</t>
  </si>
  <si>
    <t>Card Cage Rack Mount</t>
  </si>
  <si>
    <t>SBP-C03</t>
  </si>
  <si>
    <t>3 Unit Card Cage</t>
  </si>
  <si>
    <t>SBP-C14PS1</t>
  </si>
  <si>
    <t>Rack Mount Power Supply</t>
  </si>
  <si>
    <t>SBP-C14BP1</t>
  </si>
  <si>
    <t>1 Slot Blank Filler Panel</t>
  </si>
  <si>
    <t>SBP-C14BP3</t>
  </si>
  <si>
    <t>3 Slot Blank Filler Panel</t>
  </si>
  <si>
    <t>SBP-UDR</t>
  </si>
  <si>
    <t>Universal Din Rail Adapter</t>
  </si>
  <si>
    <t>4 weeks lead time</t>
  </si>
  <si>
    <t>Wisenet Q network outdoor IR PTZ camera, IR range for up to 328ft, 2MP, Full HD(1080p) 30fps, triple codec H.265/H.264/MJPEG with WiseStream II, 23x optical zoom (4.44 ~ 102.2mm) (61.8º ~ 3.08º), 120dB WDR, HLC, true D/N, 24VAC / HPoE, IP66, IK10, Built-in -58°F (-50°C) Heater (24VAC only)</t>
  </si>
  <si>
    <t>Limited Stock
Comparable model 
XNP-6320RH</t>
  </si>
  <si>
    <r>
      <rPr>
        <sz val="12"/>
        <color rgb="FFFF0000"/>
        <rFont val="Arial"/>
        <family val="2"/>
      </rPr>
      <t>Special order</t>
    </r>
    <r>
      <rPr>
        <sz val="12"/>
        <color theme="1"/>
        <rFont val="Arial"/>
        <family val="2"/>
      </rPr>
      <t xml:space="preserve">
Need Accessory SBP-300NM</t>
    </r>
  </si>
  <si>
    <t>Limited Stock
Comparable model 
QNP-6230RH</t>
  </si>
  <si>
    <t>XRN-2011A-8TB</t>
  </si>
  <si>
    <t>XRN-2011A-16TB</t>
  </si>
  <si>
    <t>XRN-2011A-24TB</t>
  </si>
  <si>
    <t>XRN-2011A-32TB</t>
  </si>
  <si>
    <t>XRN-2011A-48TB</t>
  </si>
  <si>
    <t>XRN-2011A-64TB</t>
  </si>
  <si>
    <t>XNV-8010RVM (mobile)</t>
  </si>
  <si>
    <t>XNF-8010RV (outdoor)</t>
  </si>
  <si>
    <t>2MP Mobile Vandal Dome</t>
  </si>
  <si>
    <t>Universal DIN-Rail mount adapter kit that allow the Hanwha product to be mounted on the adaptor in a vertical axis configuration</t>
  </si>
  <si>
    <t>BZ2</t>
  </si>
  <si>
    <t>Hardened mini media fiber converter (A),100mbps, ST connector, multi-mode, 1 fiber , power supply included (not hardened), TMC-FSTM1-B required to work as a pair</t>
  </si>
  <si>
    <t>Hardened media fiber converter (A), 100mbps, ST Connector, multi-mode, 1 fiber, PoE+ output,  48V power supply included (not hardened), TMC-FSTM1-B required to work as a pair</t>
  </si>
  <si>
    <t>Hardened mini media fiber converter (A),100mbps, ST connector, single-mode, 1 fiber, power supply included (not hardened), TMC-FSTS1-B required to work as a pair</t>
  </si>
  <si>
    <t>Hardened mini media fiber converter (A),100mbps, SC connector, multi-mode, 1 fiber , power supply included (not hardened), TMC-FSCM1-B required to work as a pair</t>
  </si>
  <si>
    <t>Hardened mini media fiber converter (A),100mbps, SC connector, single-mode, 1 fiber, power supply included (not hardened), TMC-FSCS1-B required to work as a pair</t>
  </si>
  <si>
    <t>Hardened media fiber converter (A), 100mbps, SC Connector, multi-mode, 1 fiber, PoE+ output,  48V power supply included (not hardened), TMC-FSCM1-B required to work as a pair</t>
  </si>
  <si>
    <t>Hardened media fiber converter (A), 100mbps, ST Connector, single-mode, 1 fiber, PoE+ output,  48V power supply included (not hardened), TMC-FSTS1-B required to work as a pair</t>
  </si>
  <si>
    <t>Hardened media fiber converter (A), 100mbps, SC Connector, single-mode, 1 fiber, PoE+ output,  48V power supply included (not hardened), TMC-FSCS1-B required to work as a pair</t>
  </si>
  <si>
    <t>14 slot card cage rack, power supply included</t>
  </si>
  <si>
    <t>3 slot card cage rack, power supply included</t>
  </si>
  <si>
    <t>90-264 VAC 50/60hz power supply for SBP-C14</t>
  </si>
  <si>
    <t xml:space="preserve">1 slot blank filler panel for SBP-C14 card cage </t>
  </si>
  <si>
    <t xml:space="preserve">3 slot blank filler panel for SBP-C14 card cage </t>
  </si>
  <si>
    <t>CFM1</t>
  </si>
  <si>
    <t>CFS1</t>
  </si>
  <si>
    <t>CFM2</t>
  </si>
  <si>
    <t>CFS2</t>
  </si>
  <si>
    <t>TMC-FSTM1</t>
  </si>
  <si>
    <t>TMC-FSTS1</t>
  </si>
  <si>
    <t>TMC-FSCM1</t>
  </si>
  <si>
    <t>TMC-FSCS1</t>
  </si>
  <si>
    <t>Choose a product -----&gt;</t>
  </si>
  <si>
    <t>TMC-FSCS1-B</t>
  </si>
  <si>
    <t>Hardened media fiber converter (B), cage mountable, 100mbps, ST connector, multi-mode, 1 fiber, power supply included, TMC-FSTM1ACM-A or TMC-FSTM1POEM-A required to work as a pair</t>
  </si>
  <si>
    <t>Hardened media fiber converter (B), cage mountable, 100mbps, ST connector, single-mode, 1 fiber, power supply included, TMC-FSTS1ACM-A or TMC-FSTS1POEM-A required to work as a pair</t>
  </si>
  <si>
    <t>Hardened media fiber converter (B), cage mountable, 100mbps, SC connector, multi-mode, 1 fiber, power supply included, TMC-FSCM1ACM-A or TMC-FSCM1POEM-A required to work as a pair</t>
  </si>
  <si>
    <t>Hardened media fiber converter (B), cage mountable, 100mbps, SC connector, single-mode, 1 fiber, power supply included, TMC-FSCS1ACM-A or TMC-FSCS1POEM-A required to work as a pair</t>
  </si>
  <si>
    <t>SHD-46VDB 
W/SLA-4680V</t>
  </si>
  <si>
    <t xml:space="preserve">SHD-46VDB </t>
  </si>
  <si>
    <t>SHD-46VDE
W/SLA-4680V</t>
  </si>
  <si>
    <t>D41</t>
  </si>
  <si>
    <t>WallMount2(15)</t>
  </si>
  <si>
    <t>WallMount6(16)</t>
  </si>
  <si>
    <t>Mount-Ceiling1(17)</t>
  </si>
  <si>
    <t>Mount-Ceiling2(18)</t>
  </si>
  <si>
    <t>Mount-Parapet (19)</t>
  </si>
  <si>
    <t>SBP-300WM1
W/ SBP-317HM only</t>
  </si>
  <si>
    <t>SBP-300HF (I think)</t>
  </si>
  <si>
    <t>SBP-301HF (I think)</t>
  </si>
  <si>
    <t>SBP-300WMW1
SBP-300WM1</t>
  </si>
  <si>
    <t>SBP-300LM
SBP-300LMW</t>
  </si>
  <si>
    <t>SBP-300PM
SBP-300PMW</t>
  </si>
  <si>
    <t>SBP-300B
SBP-300BW</t>
  </si>
  <si>
    <t>SBP-300NB
SBP-300NBW</t>
  </si>
  <si>
    <t>SBP-300KM
SBP-300KMW</t>
  </si>
  <si>
    <t>SBP-302CM /-12/-36
 + 
SBP-302CMA/B/S Optional SBP-2CTW</t>
  </si>
  <si>
    <t>SBP-302-CMAS</t>
  </si>
  <si>
    <t>SND-L6012</t>
  </si>
  <si>
    <t>HCP-6230H</t>
  </si>
  <si>
    <t>SNP-L5233H</t>
  </si>
  <si>
    <t>TMC-GSFPM</t>
  </si>
  <si>
    <t>TMC-GSFP</t>
  </si>
  <si>
    <t>TMC-GSFPPOEM</t>
  </si>
  <si>
    <t>TMC-FSFPPOE30M</t>
  </si>
  <si>
    <t>SFP-GRJC</t>
  </si>
  <si>
    <t>SFP-FLCM202</t>
  </si>
  <si>
    <t>SFP-FSCM102-A</t>
  </si>
  <si>
    <t>SFP-FSCM102-B</t>
  </si>
  <si>
    <t>SFP-FSCS120-A</t>
  </si>
  <si>
    <t>SFP-FSCS120-B</t>
  </si>
  <si>
    <t>SFP-GLCS215</t>
  </si>
  <si>
    <t>SFP-GLCS120-A</t>
  </si>
  <si>
    <t>SFP-GLCS120-B</t>
  </si>
  <si>
    <t>SFP-GLCM202</t>
  </si>
  <si>
    <t>Copper 10/100/1000Mbps RJ45, MSA Compliant</t>
  </si>
  <si>
    <t>SFP Module</t>
  </si>
  <si>
    <t>QNV-6023R</t>
  </si>
  <si>
    <t>XNO-6120R/LPR</t>
  </si>
  <si>
    <t>TNP-X6322EPT3-Z</t>
  </si>
  <si>
    <t>TNP-Q6232EPT3-Z</t>
  </si>
  <si>
    <t>HT-F1XX-WM</t>
  </si>
  <si>
    <t>HT-SD-FP</t>
  </si>
  <si>
    <t>HT-SD-WM</t>
  </si>
  <si>
    <t>HT-SF-FP</t>
  </si>
  <si>
    <t>HT-SPMA-SD</t>
  </si>
  <si>
    <t>HT-SD-CM</t>
  </si>
  <si>
    <t>10/100/1000Mbps Multi-Rate media converter, SFP, 100FX/1000FX selectable, small size, SFP module required</t>
  </si>
  <si>
    <t>10/100/1000Mbps Multi-Rate media converter, SFP, 100FX/1000FX selectable, SFP module required</t>
  </si>
  <si>
    <t>10/100/1000Mbps Multi-Rate media converter, SFP, 100FX/1000FX selectable, small size, PoE+, SFP module required</t>
  </si>
  <si>
    <t>Hardened 100Mbps Media Converter, SFP, 48V POE,  Power Supply Included. 30w output, SFP module required</t>
  </si>
  <si>
    <t>WRR-P-E200W-8TB</t>
  </si>
  <si>
    <t>1U Wisenet WAVE Network Video Recorder with 4 Professional licenses, Wisenet WAVE pre-installed, 8TB raw, 470 Mbps recording B/W, 4 HDD Bay (3.5" with up to 3 hot plug drives), Intel Xeon E-2124, 16GB RAM, 240GB SSD OS drive, Windows 10 Pro, VGA output, Dual GbE NICs, IPMI, Single 250W power supply, Keyboard and mouse included, Rail kit included</t>
  </si>
  <si>
    <t>WRR-P-E200W-12TB</t>
  </si>
  <si>
    <t>1U Wisenet WAVE Network Video Recorder with 4 Professional licenses, Wisenet WAVE pre-installed, 12TB raw, 470 Mbps recording B/W, 4 HDD Bay (3.5" with up to 3 hot plug drives), Intel Xeon E-2124, 16GB RAM, 240GB SSD OS drive, Windows 10 Pro, VGA output, Dual GbE NICs, IPMI, Single 250W power supply, Keyboard and mouse included, Rail kit included</t>
  </si>
  <si>
    <t>WRR-P-E200W-16TB</t>
  </si>
  <si>
    <t>1U Wisenet WAVE Network Video Recorder with 4 Professional licenses, Wisenet WAVE pre-installed, 16TB raw, 470 Mbps recording B/W, 4 HDD Bay (3.5" with up to 3 hot plug drives), Intel Xeon E-2124, 16GB RAM, 240GB SSD OS drive, Windows 10 Pro, VGA output, Dual GbE NICs, IPMI, Single 250W power supply, Keyboard and mouse included, Rail kit included</t>
  </si>
  <si>
    <t>WRR-P-E200W-24TB</t>
  </si>
  <si>
    <t>1U Wisenet WAVE Network Video Recorder with 4 Professional licenses, Wisenet WAVE pre-installed, 24TB raw, 470 Mbps recording B/W, 4 HDD Bay (3.5" with up to 3 hot plug drives), Intel Xeon E-2124, 16GB RAM, 240GB SSD OS drive, Windows 10 Pro, VGA output, Dual GbE NICs, IPMI, Single 250W power supply, Keyboard and mouse included, Rail kit included</t>
  </si>
  <si>
    <t>WRR-P-E200W-36TB</t>
  </si>
  <si>
    <t>1U Wisenet WAVE Network Video Recorder with 4 Professional licenses, Wisenet WAVE pre-installed, 36TB raw, 470 Mbps recording B/W, 4 HDD Bay (3.5" with up to 3 hot plug drives), Intel Xeon E-2124, 16GB RAM, 240GB SSD OS drive, Windows 10 Pro, VGA output, Dual GbE NICs, IPMI, Single 250W power supply, Keyboard and mouse included, Rail kit included</t>
  </si>
  <si>
    <t>WRR-P-E200W-42TB</t>
  </si>
  <si>
    <t>1U Wisenet WAVE Network Video Recorder with 4 Professional licenses, Wisenet WAVE pre-installed, 42TB raw, 470 Mbps recording B/W, 4 HDD Bay (3.5" with up to 3 hot plug drives), Intel Xeon E-2124, 16GB RAM, 240GB SSD OS drive, Windows 10 Pro, VGA output, Dual GbE NICs, IPMI, Single 250W power supply, Keyboard and mouse included, Rail kit included</t>
  </si>
  <si>
    <t>WRR-P-S202W-16TB</t>
  </si>
  <si>
    <t>WRR-P-S202W-20TB</t>
  </si>
  <si>
    <t>WRR-P-S202W-24TB</t>
  </si>
  <si>
    <t>WRR-P-S202W-32TB</t>
  </si>
  <si>
    <t>WRR-P-S202W-40TB</t>
  </si>
  <si>
    <t>WRR-P-S202W-48TB</t>
  </si>
  <si>
    <t>WRR-P-S202W-64TB</t>
  </si>
  <si>
    <t>WRR-P-S202W-80TB</t>
  </si>
  <si>
    <t>WRR-P-S202W-96TB</t>
  </si>
  <si>
    <t>WRR-P-S202W-108TB</t>
  </si>
  <si>
    <t>WRR-P-S202W-120TB</t>
  </si>
  <si>
    <t>WRR-P-S202W-132TB</t>
  </si>
  <si>
    <t>WRR-P-S202W-144TB</t>
  </si>
  <si>
    <t>TNO-X6072EPT1-Z</t>
  </si>
  <si>
    <t>TNO-X8072EPT1-Z</t>
  </si>
  <si>
    <t>TNO-X6322EPT1-Z</t>
  </si>
  <si>
    <t>6 weeks lead time</t>
  </si>
  <si>
    <t>Limited Stock
Comparable model 
QNV-6023R</t>
  </si>
  <si>
    <t>Wisenet Q network outdoor vandal dome camera, 2MP @ 30fps, 3.6mm fixed focal lens (94.8°), triple codec H.265/H.264/MJPEG with Wisestream II, 120dB WDR, IR LEDs range 49', defocus detection, hallway View, one way audio and SD card, video analytics, CVBS, open platform, IP66, IK10, PoE</t>
  </si>
  <si>
    <t>Wall mount for the (TNP-X6322EPT3-Z, TNP-Q6232EPT3-Z)</t>
  </si>
  <si>
    <t>Protection kit for the (TNP-X6322EPT3-Z, TNP-Q6232EPT3-Z)</t>
  </si>
  <si>
    <t>Protection kit for the (TNO-X6072EPT1-Z, TNO-X8072EPT1-Z and TNO-X6322EPT1-Z)</t>
  </si>
  <si>
    <t>Pole mount for the (TNO-X6072EPT1-Z, TNO-X8072EPT1-Z and TNO-X6322EPT1-Z, TNP-X6322EPT3-Z, TNP-Q6232EPT3-Z) requires a wall mount</t>
  </si>
  <si>
    <t>Corner mount for the (TNO-X6072EPT1-Z, TNO-X8072EPT1-Z and TNO-X6322EPT1-Z, TNP-X6322EPT3-Z, TNP-Q6232EPT3-Z) requires a wall mount</t>
  </si>
  <si>
    <t>Explosion proof camera using the XNB-6000 (2MP @ 60fps) + 2.8~9mm Lens PoE Only (No Wiper), -40°C ~ +55°C (-40°F ~ +131°F), type 4x, IP66, FM (Factory Mutual)”, C1/D1 certification</t>
  </si>
  <si>
    <t>Explosion proof camera using the XNB-8000 (5MP @ 30fps) + 4.1~9mm Lens PoE Only (No Wiper),  -40°C ~ +55°C (-40°F ~ +131°F), type 4x, IP66, FM (Factory Mutual)”, C1/D1 certification</t>
  </si>
  <si>
    <t>Explosion proof PTZ using the XNP-6320 (2MP @ 60fps) +with 32x optical zoom PoE+ (No Wiper),  -20°C ~ +55°C (-4°F ~ +131°F), type 4x, IP66, FM (Factory Mutual)”, C1/D1 certification</t>
  </si>
  <si>
    <t>XNV-6120R/LPR</t>
  </si>
  <si>
    <t>Mini 1000M Multi-Rate Media Converter</t>
  </si>
  <si>
    <t>1000M Multi-Rate Media Converter</t>
  </si>
  <si>
    <t>Mini 100M Media Converter</t>
  </si>
  <si>
    <t>SFP to RJ45</t>
  </si>
  <si>
    <t>100Mbps, 1310nm, 2km, LC, 2 Fiber, Multi Mode, MSA Compliant</t>
  </si>
  <si>
    <t>100Mbps, 1310nm, 20km, LC, 2 Fiber, Single Mode, MSA Compliant</t>
  </si>
  <si>
    <t>1000Mbps, 1310nm, 15km, LC, 2 Fiber, Single Mode, MSA Compliant</t>
  </si>
  <si>
    <t xml:space="preserve">1000Mbps 1310nm, 2km, 2 Fiber, LC, Multi Mode, MSA Compliant  </t>
  </si>
  <si>
    <t>EO5</t>
  </si>
  <si>
    <t>EP2</t>
  </si>
  <si>
    <t>Backplateadaptor / Protection(2)</t>
  </si>
  <si>
    <t>SFP-FLCS220</t>
  </si>
  <si>
    <t xml:space="preserve">100Mbps, 1310nm, 2km, SC, 1 Fiber, Pair with SFP-FSCM102-B,  Multi Mode, MSA Compliant  </t>
  </si>
  <si>
    <t xml:space="preserve">100Mbps, 1550nm, 2km, SC, 1 Fiber, Pair with SFP-FSCM102-A,  Multi Mode, MSA Compliant  </t>
  </si>
  <si>
    <t xml:space="preserve">100Mbps, 1310nm, 20km, SC, 1 Fiber, Pair with SFP-FSCM102-B, Single Mode, MSA Compliant  </t>
  </si>
  <si>
    <t xml:space="preserve">100Mbps, 1550nm, 20km, SC, 1 Fiber, Pair with SFP-FSCM102-A, Single Mode, MSA Compliant  </t>
  </si>
  <si>
    <t xml:space="preserve">1000Mbps, 1550nm, 20km, LC, 1 Fiber, Pair with SFP-GLCS120-A, Single Mode, MSA Compliant </t>
  </si>
  <si>
    <t xml:space="preserve">1000Mbps, 1310nm, 20km, LC, 1 Fiber, Pair with SFP-GLCS120-B, Single Mode, MSA Compliant </t>
  </si>
  <si>
    <t>Multi Mode SFP module</t>
  </si>
  <si>
    <t>Single Mode SFP module</t>
  </si>
  <si>
    <t>Multi Mode SFP module A</t>
  </si>
  <si>
    <t>Multi Mode SFP module B</t>
  </si>
  <si>
    <t>Single Mode SFP module A</t>
  </si>
  <si>
    <t>Single Mode SFP module B</t>
  </si>
  <si>
    <t>Explosion Proof PTZ</t>
  </si>
  <si>
    <t>Protection Kit</t>
  </si>
  <si>
    <t>Pole Mount</t>
  </si>
  <si>
    <t>Low Speed LPR IR Bullet</t>
  </si>
  <si>
    <r>
      <rPr>
        <sz val="12"/>
        <rFont val="Arial"/>
        <family val="2"/>
      </rPr>
      <t>Wisenet X powered by Wisenet 5 network IR outdoor Low Speed LPR bullet camera</t>
    </r>
    <r>
      <rPr>
        <b/>
        <sz val="12"/>
        <color rgb="FFFF0000"/>
        <rFont val="Arial"/>
        <family val="2"/>
      </rPr>
      <t xml:space="preserve"> for Parking Lots; Drive-thrus; and Entry Gates up to 35MPH,</t>
    </r>
    <r>
      <rPr>
        <sz val="12"/>
        <rFont val="Arial"/>
        <family val="2"/>
      </rPr>
      <t xml:space="preserve"> 2MP, Full HD(1080p) @60fps, 12X optical zoom lens (5.2mm ~62.4mm) (54.58º ~ 5.30º), triple codec H.265/H.264/MJPEG with WiseStream II technology, 150dB WDR, USB port for easy installation, backbox included, 12VDC/24VAC/PoE, IP67, IK10, NEMA4X, -40°C ~ +55°C (-40°F ~ +131°F)
</t>
    </r>
    <r>
      <rPr>
        <b/>
        <sz val="12"/>
        <color rgb="FFFF0000"/>
        <rFont val="Arial"/>
        <family val="2"/>
      </rPr>
      <t xml:space="preserve">CARE IS RECOMMENDED IN SELECTING MOUNTING LOCATION  –  See Quick Start Guide Step 1.  DEALER TRAINING OR HANWHA ENGINEER CONSULT RECOMMENDED BEFORE INSTALLING. </t>
    </r>
    <r>
      <rPr>
        <sz val="12"/>
        <rFont val="Arial"/>
        <family val="2"/>
      </rPr>
      <t xml:space="preserve"> </t>
    </r>
  </si>
  <si>
    <t>Low Speed LPR Outdoor IR Dome</t>
  </si>
  <si>
    <r>
      <rPr>
        <sz val="12"/>
        <rFont val="Arial"/>
        <family val="2"/>
      </rPr>
      <t>Wisenet X powered by Wisenet 5 network IR outdoor Low Speed LPR dome camera</t>
    </r>
    <r>
      <rPr>
        <b/>
        <sz val="12"/>
        <color rgb="FFFF0000"/>
        <rFont val="Arial"/>
        <family val="2"/>
      </rPr>
      <t xml:space="preserve"> for Parking Lots; Drive-thrus; and Entry Gates up to 35MPH,</t>
    </r>
    <r>
      <rPr>
        <sz val="12"/>
        <rFont val="Arial"/>
        <family val="2"/>
      </rPr>
      <t xml:space="preserve"> 2MP, Full HD(1080p) @60fps, 12X optical zoom lens (5.2mm ~62.4mm) (54.58º ~ 5.30º), triple codec H.265/H.264/MJPEG with WiseStream II technology, 150dB WDR, USB port for easy installation, backbox included, 12VDC/24VAC/PoE, IP67, IK10, NEMA4X, -40°C ~ +55°C (-40°F ~ +131°F)
</t>
    </r>
    <r>
      <rPr>
        <b/>
        <sz val="12"/>
        <color rgb="FFFF0000"/>
        <rFont val="Arial"/>
        <family val="2"/>
      </rPr>
      <t xml:space="preserve">CARE IS RECOMMENDED IN SELECTING MOUNTING LOCATION  –  See Quick Start Guide Step 1.  DEALER TRAINING OR HANWHA ENGINEER CONSULT RECOMMENDED BEFORE INSTALLING. </t>
    </r>
    <r>
      <rPr>
        <sz val="12"/>
        <rFont val="Arial"/>
        <family val="2"/>
      </rPr>
      <t xml:space="preserve"> </t>
    </r>
  </si>
  <si>
    <t>PNM-9084QZ</t>
  </si>
  <si>
    <t>M4</t>
  </si>
  <si>
    <r>
      <t xml:space="preserve">Wisenet HD+ 4MP IR bullet camera, AHD or CVBS formats are available, manual vari-focal Lens (3.1X) (3.2-10mm), true D/N, 24VAC/12VDC, IR distance 98 feet, IP66/IK10. </t>
    </r>
    <r>
      <rPr>
        <sz val="12"/>
        <color rgb="FFFF0000"/>
        <rFont val="Arial"/>
        <family val="2"/>
      </rPr>
      <t xml:space="preserve">Not compatible with new Pentabrid recorders (HRX-xxxx) </t>
    </r>
  </si>
  <si>
    <r>
      <t xml:space="preserve">Wisenet HD+ 4MP IR bullet camera, AHD or CVBS formats are available, 2.8 mm fixed lens, true D/N, 12VDC, IR distance 65 feet, IP66/IK10. </t>
    </r>
    <r>
      <rPr>
        <sz val="12"/>
        <color rgb="FFFF0000"/>
        <rFont val="Arial"/>
        <family val="2"/>
      </rPr>
      <t>Not compatible with new Pentabrid recorders (HRX-xxxx)</t>
    </r>
    <r>
      <rPr>
        <sz val="12"/>
        <color indexed="8"/>
        <rFont val="Arial"/>
        <family val="2"/>
      </rPr>
      <t xml:space="preserve"> </t>
    </r>
  </si>
  <si>
    <r>
      <t xml:space="preserve">Wisenet HD+ 4MP IR bullet camera, AHD or CVBS formats are available, 4.0 mm fixed lens, true D/N, 12VDC, IR distance 82 feet, IP66/IK10. </t>
    </r>
    <r>
      <rPr>
        <sz val="12"/>
        <color rgb="FFFF0000"/>
        <rFont val="Arial"/>
        <family val="2"/>
      </rPr>
      <t>Not compatible with new Pentabrid recorders (HRX-xxxx)</t>
    </r>
  </si>
  <si>
    <r>
      <t xml:space="preserve">Wisenet HD+ 4MP IR bullet camera, AHD or CVBS formats are available, 6.0 mm fixed lens, true D/N, 12VDC, IR distance 98 feet, IP66/IK10. </t>
    </r>
    <r>
      <rPr>
        <sz val="12"/>
        <color rgb="FFFF0000"/>
        <rFont val="Arial"/>
        <family val="2"/>
      </rPr>
      <t>Not compatible with new Pentabrid recorders (HRX-xxxx)</t>
    </r>
  </si>
  <si>
    <r>
      <t xml:space="preserve">Wisenet HD+ 4MP IR outdoor dome camera, AHD or CVBS formats are available, manual vari-focal Lens (3.1X) (3.2-10mm), true D/N, 24VAC/12VDC, IR distance 98 feet, IP66/IK10. </t>
    </r>
    <r>
      <rPr>
        <sz val="12"/>
        <color rgb="FFFF0000"/>
        <rFont val="Arial"/>
        <family val="2"/>
      </rPr>
      <t>Not compatible with new Pentabrid recorders (HRX-xxxx)</t>
    </r>
  </si>
  <si>
    <r>
      <t xml:space="preserve">Wisenet HD+ 4MP IR outdoor dome camera, AHD or CVBS formats are available, 2.8 mm fixed lens, true D/N, 12VDC, IR distance 65 feet, IP66/IK10. </t>
    </r>
    <r>
      <rPr>
        <sz val="12"/>
        <color rgb="FFFF0000"/>
        <rFont val="Arial"/>
        <family val="2"/>
      </rPr>
      <t>Not compatible with new Pentabrid recorders (HRX-xxxx)</t>
    </r>
  </si>
  <si>
    <r>
      <t xml:space="preserve">Wisenet HD+ 4MP IR outdoor dome camera, AHD or CVBS formats are available, 4.0 mm fixed lens, true D/N, 12VDC, IR distance 82 feet, IP66/IK10. </t>
    </r>
    <r>
      <rPr>
        <sz val="12"/>
        <color rgb="FFFF0000"/>
        <rFont val="Arial"/>
        <family val="2"/>
      </rPr>
      <t>Not compatible with new Pentabrid recorders (HRX-xxxx)</t>
    </r>
  </si>
  <si>
    <r>
      <t xml:space="preserve">Wisenet HD+ 4MP IR outdoor dome camera, AHD or CVBS formats are available, 6.0 mm fixed lens, true D/N, 12VDC, IR distance 98 feet, IP66/IK10. </t>
    </r>
    <r>
      <rPr>
        <sz val="12"/>
        <color rgb="FFFF0000"/>
        <rFont val="Arial"/>
        <family val="2"/>
      </rPr>
      <t>Not compatible with new Pentabrid recorders (HRX-xxxx)</t>
    </r>
  </si>
  <si>
    <r>
      <t xml:space="preserve">Wisenet HD+ 4MP IR indoor dome camera, AHD or CVBS formats are available, manual vari-focal Lens (3.1X) (3.2-10mm), true D/N, 24VAC/12VDC, IR distance 65 feet. </t>
    </r>
    <r>
      <rPr>
        <sz val="12"/>
        <color rgb="FFFF0000"/>
        <rFont val="Arial"/>
        <family val="2"/>
      </rPr>
      <t>Not compatible with new Pentabrid recorders (HRX-xxxx)</t>
    </r>
  </si>
  <si>
    <r>
      <t xml:space="preserve">Wisenet HD+ 4MP IR indoor dome camera, AHD or CVBS formats are available, 2.8 mm fixed lens, true D/N, 12VDC, IR distance 65 feet. </t>
    </r>
    <r>
      <rPr>
        <sz val="12"/>
        <color rgb="FFFF0000"/>
        <rFont val="Arial"/>
        <family val="2"/>
      </rPr>
      <t>Not compatible with new Pentabrid recorders (HRX-xxxx)</t>
    </r>
  </si>
  <si>
    <r>
      <t xml:space="preserve">Wisenet HD+ 4MP IR indoor dome camera, AHD or CVBS formats are available, 4.0 mm fixed lens, true D/N, 12VDC, IR distance 82 feet. </t>
    </r>
    <r>
      <rPr>
        <sz val="12"/>
        <color rgb="FFFF0000"/>
        <rFont val="Arial"/>
        <family val="2"/>
      </rPr>
      <t>Not compatible with new Pentabrid recorders (HRX-xxxx)</t>
    </r>
  </si>
  <si>
    <r>
      <t xml:space="preserve">Wisenet HD+ 4MP IR indoor dome camera, AHD or CVBS formats are available, 6.0 mm fixed lens, true D/N, 12VDC, IR distance 98 feet. </t>
    </r>
    <r>
      <rPr>
        <sz val="12"/>
        <color rgb="FFFF0000"/>
        <rFont val="Arial"/>
        <family val="2"/>
      </rPr>
      <t>Not compatible with new Pentabrid recorders (HRX-xxxx)</t>
    </r>
  </si>
  <si>
    <t>HCB-7000A</t>
  </si>
  <si>
    <t>HCD-7010RA</t>
  </si>
  <si>
    <t>HCD-7020RA</t>
  </si>
  <si>
    <t>HCD-7030RA</t>
  </si>
  <si>
    <t>HCD-7070RA</t>
  </si>
  <si>
    <t>HCO-7010RA</t>
  </si>
  <si>
    <t>HCO-7020RA</t>
  </si>
  <si>
    <t>HCO-7030RA</t>
  </si>
  <si>
    <t>HCO-7070RA</t>
  </si>
  <si>
    <t>HCV-7010RA</t>
  </si>
  <si>
    <t>HCV-7020RA</t>
  </si>
  <si>
    <t>HCV-7030RA</t>
  </si>
  <si>
    <t>HCV-7070RA</t>
  </si>
  <si>
    <t>XNZ-L6320</t>
  </si>
  <si>
    <t>QNF-8010</t>
  </si>
  <si>
    <t>MO4</t>
  </si>
  <si>
    <t>Wisenet P series network vandal outdoor Multi-sensor Multi-Directional dome camera, (2MP X 4 sensors) 8MP @ 60fps, motorized vari-focal lens 2x (3.0~6.0mm) (107°~56.3°), PTRZ (Pan/Tilt/Rotate/Zoom) remote adjustment, triple codec H.265/H.264/MJPEG with WiseStream II technology, 120dB WDR, defocus detection, built in analytics, true D/N, 4x SD card, hallway view, HLC, defog detection, Bi-Directional Audio,  Alarm I/O 1/1, HPoE (injector included), IP66/IK10, -40°C ~ +55°C (-40°F ~ +131°F), White</t>
  </si>
  <si>
    <t>2MP X 4 outdoor Dome, PTRZ</t>
  </si>
  <si>
    <t>Wisenet X powered by Wisenet 5 network zoom box camera, 2MP, Full HD(1080p) @60fps, 32X optical zoom lens (4.44mm ~ 142.6mm) (61.8º ~ 2.19º), triple codec H.265/H.264/MJPEG with WiseStream II technology, 120dB WDR, advanced video analytics and sound classification, true D/N, built in SD card slot, HLC, defog detection, 12VDC/PoE</t>
  </si>
  <si>
    <t>HRX-1621</t>
  </si>
  <si>
    <t>HRX-1620</t>
  </si>
  <si>
    <t>HRX-821</t>
  </si>
  <si>
    <t>HRX-820</t>
  </si>
  <si>
    <t>HRX-421</t>
  </si>
  <si>
    <t>HRX-420</t>
  </si>
  <si>
    <t>Wisenet HD+ Pentabrid DVR AHD (up to 8MP), TVI (up to 8MP), CVI (up to 5MP), CVBS and IP (up to 8MP), 16CH analog + 2CH IP and up to 18CH IP, recording 1080p @ 30fps/ channel (frame rate at higher resolutions will vary), triple codec H.265/H.264/MJPEG, 70Mbps throughput on analog and 51mbps throughput on IP cameras), 2 internal HDD, 4CH audio input/ 1CH audio output, 16 alarm input and 4 relay output, coaxial control, HDMI/VGA video output, 1 X spot monitor output, QR code</t>
  </si>
  <si>
    <t>Wisenet HD+ Pentabrid DVR AHD (up to 8MP), TVI (up to 8MP), CVI (up to 5MP), CVBS and IP (up to 8MP), 8CH analog + 2CH IP and up to 10CH IP, recording 1080p @ 30fps/ channel (frame rate at higher resolutions will vary), triple codec H.265/H.264/MJPEG, 40Mbps throughput on analog and 28mbps throughput on IP cameras), 4 internal HDD, 8CH audio input/ 1CH audio output, 8 alarm input and 4 relay output, coaxial control, HDMI/VGA video output, 1 X spot monitor output, QR code</t>
  </si>
  <si>
    <t>Wisenet HD+ Pentabrid DVR AHD (up to 8MP), TVI (up to 8MP), CVI (up to 5MP), CVBS and IP (up to 8MP), 8CH analog + 2CH IP and up to 10CH IP, recording 1080p @ 30fps/ channel (frame rate at higher resolutions will vary), triple codec H.265/H.264/MJPEG, 40Mbps throughput on analog and 28mbps throughput on IP cameras), 2 internal HDD, 4CH audio input/ 1CH audio output, 8 alarm input and 4 relay output, coaxial control, HDMI/VGA video output, 1 X spot monitor output, QR code</t>
  </si>
  <si>
    <t>Wisenet HD+ Pentabrid DVR AHD (up to 8MP), TVI (up to 8MP), CVI (up to 5MP), CVBS and IP (up to 8MP), 4CH analog + 2CH IP and up to 6CH IP, recording 1080p @ 30fps/ channel (frame rate at higher resolutions will vary), triple codec H.265/H.264/MJPEG, 25Mbps throughput on analog and 17mbps throughput on IP cameras), 2 internal HDD, 4CH audio input/ 1CH audio output, 4 alarm input and 2 relay output, coaxial control, HDMI/VGA video output, 1 X spot monitor output, QR code</t>
  </si>
  <si>
    <t>Wisenet HD+ Pentabrid DVR AHD (up to 8MP), TVI (up to 8MP), CVI (up to 5MP), CVBS and IP (up to 8MP), 4CH analog + 2CH IP and up to 6CH IP, recording 1080p @ 30fps/ channel (frame rate at higher resolutions will vary), triple codec H.265/H.264/MJPEG, 25Mbps throughput on analog and 17mbps throughput on IP cameras), 1 internal HDD, 1CH audio input/ 1CH audio output, 4 alarm input and 1 relay output, coaxial control, HDMI/VGA video output, 1 X spot monitor output, QR code</t>
  </si>
  <si>
    <t>Cap adaptor for the PNM-9084QZ (Will fit the following accessories: SBP-300WMW1, SBP-390WMW1, SBP-300LMW, SBP-300CMW)</t>
  </si>
  <si>
    <t>SBP-276HMW</t>
  </si>
  <si>
    <t>SPB-INW72</t>
  </si>
  <si>
    <t>Recording - Hybrid</t>
  </si>
  <si>
    <t>Limited Stock Comparable model HCO-7010RA</t>
  </si>
  <si>
    <t>Limited Stock Comparable model HCO-7030RA</t>
  </si>
  <si>
    <t>Limited Stock Comparable model HCV-7070RA</t>
  </si>
  <si>
    <t>Limited Stock Comparable model HCV-7010RA</t>
  </si>
  <si>
    <t>Limited Stock Comparable model HCV-7030RA</t>
  </si>
  <si>
    <t>Limited Stock Comparable model HCD-7070RA</t>
  </si>
  <si>
    <t>Limited Stock Comparable model HCD-7030RA</t>
  </si>
  <si>
    <t xml:space="preserve">Wisenet HD+ 4MP box camera, AHD or CVBS formats are available, RS485 /Coaxial Control, true D/N, 24VAC/12VDC (Require 4MP or higher CS Mount Lens). </t>
  </si>
  <si>
    <r>
      <t xml:space="preserve">Wisenet HD+ 4MP IR bullet camera, AHD or CVBS formats are available, manual vari-focal Lens (3.1X) (3.2-10mm), true D/N, 24VAC/12VDC, IR distance 98 feet, IP66/IK10. </t>
    </r>
    <r>
      <rPr>
        <sz val="12"/>
        <color rgb="FFFF0000"/>
        <rFont val="Arial"/>
        <family val="2"/>
      </rPr>
      <t xml:space="preserve"> </t>
    </r>
  </si>
  <si>
    <r>
      <t xml:space="preserve">Wisenet HD+ 4MP IR bullet camera, AHD or CVBS formats are available, 2.8 mm fixed lens, true D/N, 12VDC, IR distance 65 feet, IP66/IK10. </t>
    </r>
    <r>
      <rPr>
        <sz val="12"/>
        <color rgb="FFFF0000"/>
        <rFont val="Arial"/>
        <family val="2"/>
      </rPr>
      <t/>
    </r>
  </si>
  <si>
    <t xml:space="preserve">Wisenet HD+ 4MP IR bullet camera, AHD or CVBS formats are available, 4.0 mm fixed lens, true D/N, 12VDC, IR distance 82 feet, IP66/IK10. </t>
  </si>
  <si>
    <t xml:space="preserve">Wisenet HD+ 4MP IR bullet camera, AHD or CVBS formats are available, 6.0 mm fixed lens, true D/N, 12VDC, IR distance 98 feet, IP66/IK10. </t>
  </si>
  <si>
    <t xml:space="preserve">Wisenet HD+ 4MP IR outdoor dome camera, AHD or CVBS formats are available, manual vari-focal Lens (3.1X) (3.2-10mm), true D/N, 24VAC/12VDC, IR distance 98 feet, IP66/IK10. </t>
  </si>
  <si>
    <t xml:space="preserve">Wisenet HD+ 4MP IR outdoor dome camera, AHD or CVBS formats are available, 2.8 mm fixed lens, true D/N, 12VDC, IR distance 65 feet, IP66/IK10. </t>
  </si>
  <si>
    <t>Wisenet HD+ 4MP IR outdoor dome camera, AHD or CVBS formats are available, 4.0 mm fixed lens, true D/N, 12VDC, IR distance 82 feet, IP66/IK10.</t>
  </si>
  <si>
    <t xml:space="preserve">Wisenet HD+ 4MP IR outdoor dome camera, AHD or CVBS formats are available, 6.0 mm fixed lens, true D/N, 12VDC, IR distance 98 feet, IP66/IK10. </t>
  </si>
  <si>
    <t xml:space="preserve">Wisenet HD+ 4MP IR indoor dome camera, AHD or CVBS formats are available, manual vari-focal Lens (3.1X) (3.2-10mm), true D/N, 24VAC/12VDC, IR distance 65 feet. </t>
  </si>
  <si>
    <t xml:space="preserve">Wisenet HD+ 4MP IR indoor dome camera, AHD or CVBS formats are available, 2.8 mm fixed lens, true D/N, 12VDC, IR distance 65 feet. </t>
  </si>
  <si>
    <t xml:space="preserve">Wisenet HD+ 4MP IR indoor dome camera, AHD or CVBS formats are available, 4.0 mm fixed lens, true D/N, 12VDC, IR distance 82 feet. </t>
  </si>
  <si>
    <t xml:space="preserve">Wisenet HD+ 4MP IR indoor dome camera, AHD or CVBS formats are available, 6.0 mm fixed lens, true D/N, 12VDC, IR distance 98 feet. </t>
  </si>
  <si>
    <t>BZ3</t>
  </si>
  <si>
    <t>5MP IR Vandal Dome</t>
  </si>
  <si>
    <t>HRX-1621-4TB</t>
  </si>
  <si>
    <t>HRX-1621-8TB</t>
  </si>
  <si>
    <t>HRX-1621-12TB</t>
  </si>
  <si>
    <t>HRX-1621-16TB</t>
  </si>
  <si>
    <t>HRX-1621-20TB</t>
  </si>
  <si>
    <t>HRX-1621-24TB</t>
  </si>
  <si>
    <t>HRX-1621-30TB</t>
  </si>
  <si>
    <t>HRX-1621-36TB</t>
  </si>
  <si>
    <t>HRX-1621-48TB</t>
  </si>
  <si>
    <t>Pentabrid</t>
  </si>
  <si>
    <t>Wisenet HD+ Pentabrid DVR AHD (up to 8MP), TVI (up to 8MP), CVI (up to 5MP), CVBS and IP (up to 8MP), 16CH analog + 2CH IP and up to 18CH IP, recording 1080p @ 30fps/ channel (frame rate at higher resolutions will vary), triple codec H.265/H.264/MJPEG, 70Mbps throughput on analog and 51mbps throughput on IP cameras),  16CH audio input/ 1CH audio output, 16 alarm input and 4 relay output, coaxial control, HDMI/VGA video output, 1 X spot monitor output, QR code , Up to 8 internal HD</t>
  </si>
  <si>
    <t>HRX-1620-4TB</t>
  </si>
  <si>
    <t>HRX-1620-6TB</t>
  </si>
  <si>
    <t>HRX-1620-8TB</t>
  </si>
  <si>
    <t>HRX-1620-10TB</t>
  </si>
  <si>
    <t>HRX-1620-12TB</t>
  </si>
  <si>
    <t>HRX-821-4TB</t>
  </si>
  <si>
    <t>HRX-821-6TB</t>
  </si>
  <si>
    <t>HRX-821-8TB</t>
  </si>
  <si>
    <t>HRX-821-12TB</t>
  </si>
  <si>
    <t>HRX-821-16TB</t>
  </si>
  <si>
    <t>HRX-821-24TB</t>
  </si>
  <si>
    <t>HRX-820-12TB</t>
  </si>
  <si>
    <t>HRX-820-8TB</t>
  </si>
  <si>
    <t>HRX-820-6TB</t>
  </si>
  <si>
    <t>HRX-820-4TB</t>
  </si>
  <si>
    <t>HRX-421-2TB</t>
  </si>
  <si>
    <t>HRX-421-12TB</t>
  </si>
  <si>
    <t>HRX-421-8TB</t>
  </si>
  <si>
    <t>HRX-421-6TB</t>
  </si>
  <si>
    <t>HRX-421-4TB</t>
  </si>
  <si>
    <t>HRX-420-2TB</t>
  </si>
  <si>
    <t>HRX-420-4TB</t>
  </si>
  <si>
    <t>HRX-420-6TB</t>
  </si>
  <si>
    <t>Limited Stock  Comparable products HRX-1620</t>
  </si>
  <si>
    <t xml:space="preserve">Limited Stock  Comparable products HRX-1621 </t>
  </si>
  <si>
    <t xml:space="preserve">Limited Stock  Comparable products HRX-821 </t>
  </si>
  <si>
    <t xml:space="preserve">Limited Stock  Comparable products HRX-421 </t>
  </si>
  <si>
    <t>Limited Stock  Comparable products HRX-820</t>
  </si>
  <si>
    <t>Limited Stock  Comparable products HRX-420</t>
  </si>
  <si>
    <t xml:space="preserve">Wisenet HD+ 4MP box camera, AHD or CVBS formats are available, RS485 /Coaxial Control, true D/N, 24VAC/12VDC (Require 4MP or higher CS Mount Lens). Not compatible with new Pentabrid recorders (HRX-xxxx) </t>
  </si>
  <si>
    <t>Wisenet HD+ 4MP box camera, AHD or CVBS formats are available, RS485 /Coaxial Control, true D/N, 24VAC/12VDC (Require 4MP or higher CS Mount Lens)</t>
  </si>
  <si>
    <t>16CH AHD, TVI, CVI, CVBS, IP Recorder</t>
  </si>
  <si>
    <t>8CH AHD, TVI, CVI, CVBS, IP Recorder</t>
  </si>
  <si>
    <t>4CH AHD, TVI, CVI, CVBS, IP Recorder</t>
  </si>
  <si>
    <t>6MP Indoor fisheye</t>
  </si>
  <si>
    <t xml:space="preserve">Wisenet Q series network Indoor fisheye dome camera, max resolution 2048x2048 @ 30fps, triple codec H.265/H.264/MJPEG with WiseStream technology, business analytics (heatmap and people counting), built-in SD card slot, PoE </t>
  </si>
  <si>
    <t>Black cover for QND-6010R / 20R / 30R, QND-7010R / 20R / 30R, LND-6011R/6021R/6031R, HCD-6010, SCD-6013</t>
  </si>
  <si>
    <r>
      <t xml:space="preserve">Smoked dome cover for White Q/L varifocal indoor domes, </t>
    </r>
    <r>
      <rPr>
        <b/>
        <sz val="12"/>
        <color rgb="FFFF0000"/>
        <rFont val="Arial"/>
        <family val="2"/>
      </rPr>
      <t>(except QND-8080R)</t>
    </r>
  </si>
  <si>
    <t>WRR-P-E200S-8TB</t>
  </si>
  <si>
    <t>1U Wisenet WAVE Network Video Recorder with 4 Professional licenses, Wisenet WAVE pre-installed, 8TB raw, 470 Mbps recording B/W, 4 HDD Bay (3.5" with up to 3 hot plug drives), Intel Xeon E-2124, 16GB RAM, 240GB SSD OS drive, Windows Server 2016 Standard, VGA output, Dual GbE NICs, IPMI, Single 250W power supply, Keyboard and mouse included, Rail kit included</t>
  </si>
  <si>
    <t>WRR-P-E200S-12TB</t>
  </si>
  <si>
    <t>1U Wisenet WAVE Network Video Recorder with 4 Professional licenses, Wisenet WAVE pre-installed, 12TB raw, 470 Mbps recording B/W, 4 HDD Bay (3.5" with up to 3 hot plug drives), Intel Xeon E-2124, 16GB RAM, 240GB SSD OS drive, Windows Server 2016 Standard, VGA output, Dual GbE NICs, IPMI, Single 250W power supply, Keyboard and mouse included, Rail kit included</t>
  </si>
  <si>
    <t>WRR-P-E200S-16TB</t>
  </si>
  <si>
    <t>1U Wisenet WAVE Network Video Recorder with 4 Professional licenses, Wisenet WAVE pre-installed, 16TB raw, 470 Mbps recording B/W, 4 HDD Bay (3.5" with up to 3 hot plug drives), Intel Xeon E-2124, 16GB RAM, 240GB SSD OS drive, Windows Server 2016 Standard, VGA output, Dual GbE NICs, IPMI, Single 250W power supply, Keyboard and mouse included, Rail kit included</t>
  </si>
  <si>
    <t>WRR-P-E200S-24TB</t>
  </si>
  <si>
    <t>1U Wisenet WAVE Network Video Recorder with 4 Professional licenses, Wisenet WAVE pre-installed, 24TB raw, 470 Mbps recording B/W, 4 HDD Bay (3.5" with up to 3 hot plug drives), Intel Xeon E-2124, 16GB RAM, 240GB SSD OS drive, Windows Server 2016 Standard, VGA output, Dual GbE NICs, IPMI, Single 250W power supply, Keyboard and mouse included, Rail kit included</t>
  </si>
  <si>
    <t>WRR-P-E200S-36TB</t>
  </si>
  <si>
    <t>1U Wisenet WAVE Network Video Recorder with 4 Professional licenses, Wisenet WAVE pre-installed, 36TB raw, 470 Mbps recording B/W, 4 HDD Bay (3.5" with up to 3 hot plug drives), Intel Xeon E-2124, 16GB RAM, 240GB SSD OS drive, Windows Server 2016 Standard, VGA output, Dual GbE NICs, IPMI, Single 250W power supply, Keyboard and mouse included, Rail kit included</t>
  </si>
  <si>
    <t>WRR-P-E200S-42TB</t>
  </si>
  <si>
    <t>1U Wisenet WAVE Network Video Recorder with 4 Professional licenses, Wisenet WAVE pre-installed, 42TB raw, 470 Mbps recording B/W, 4 HDD Bay (3.5" with up to 3 hot plug drives), Intel Xeon E-2124, 16GB RAM, 240GB SSD OS drive, Windows Server 2016 Standard, VGA output, Dual GbE NICs, IPMI, Single 250W power supply, Keyboard and mouse included, Rail kit included</t>
  </si>
  <si>
    <t>WRR-P-S202S-16TB</t>
  </si>
  <si>
    <t>2U Wisenet WAVE Network Video Recorder with 4 Professional licenses with RAID, Wisenet WAVE pre-installed, 16TB raw (7TB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</si>
  <si>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WRR-P-S202S-20TB</t>
  </si>
  <si>
    <t>2U Wisenet WAVE Network Video Recorder with 4 Professional licenses with RAID, Wisenet WAVE pre-installed, 20TB raw (11TB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</si>
  <si>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WRR-P-S202S-24TB</t>
  </si>
  <si>
    <t>2U Wisenet WAVE Network Video Recorder with 4 Professional licenses with RAID, Wisenet WAVE pre-installed, 24TB raw (15TB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</si>
  <si>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WRR-P-S202S-32TB</t>
  </si>
  <si>
    <t>2U Wisenet WAVE Network Video Recorder with 4 Professional licenses with RAID, Wisenet WAVE pre-installed, 32TB raw (22TB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</si>
  <si>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WRR-P-S202S-40TB</t>
  </si>
  <si>
    <t>2U Wisenet WAVE Network Video Recorder with 4 Professional licenses with RAID, Wisenet WAVE pre-installed, 40TB raw (30TB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</si>
  <si>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WRR-P-S202S-48TB</t>
  </si>
  <si>
    <t>2U Wisenet WAVE Network Video Recorder with 4 Professional licenses with RAID, Wisenet WAVE pre-installed, 48TB raw (37TB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</si>
  <si>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WRR-P-S202S-64TB</t>
  </si>
  <si>
    <t>2U Wisenet WAVE Network Video Recorder with 4 Professional licenses with RAID, Wisenet WAVE pre-installed, 64TB raw (45TB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</si>
  <si>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WRR-P-S202S-80TB</t>
  </si>
  <si>
    <t>2U Wisenet WAVE Network Video Recorder with 4 Professional licenses with RAID, Wisenet WAVE pre-installed, 80TB raw (60TB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</si>
  <si>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WRR-P-S202S-96TB</t>
  </si>
  <si>
    <t>2U Wisenet WAVE Network Video Recorder with 4 Professional licenses with RAID, Wisenet WAVE pre-installed, 96TB raw (74TB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</si>
  <si>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WRR-P-S202S-108TB</t>
  </si>
  <si>
    <t>2U Wisenet WAVE Network Video Recorder with 4 Professional licenses with RAID, Wisenet WAVE pre-installed, 108TB raw (78TB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</si>
  <si>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WRR-P-S202S-120TB</t>
  </si>
  <si>
    <t>2U Wisenet WAVE Network Video Recorder with 4 Professional licenses with RAID, Wisenet WAVE pre-installed, 120TB raw (89TB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</si>
  <si>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WRR-P-S202S-132TB</t>
  </si>
  <si>
    <t>2U Wisenet WAVE Network Video Recorder with 4 Professional licenses with RAID, Wisenet WAVE pre-installed, 132TB raw (100TB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</si>
  <si>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WRR-P-S202S-144TB</t>
  </si>
  <si>
    <t>2U Wisenet WAVE Network Video Recorder with 4 Professional licenses with RAID, Wisenet WAVE pre-installed, 144TB raw (112TB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</si>
  <si>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WRR-P-HDDCRDL</t>
  </si>
  <si>
    <t>WAVE recording server HDD Cradle</t>
  </si>
  <si>
    <t>HDD cradle for WRR-P 1U and 2U server chassis</t>
  </si>
  <si>
    <t>2U Wisenet WAVE Network Video Recorder with 4 Professional licenses with RAID, Wisenet WAVE pre-installed, 16TB raw (7TB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</si>
  <si>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20TB raw (11TB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</si>
  <si>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24TB raw (15TB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</si>
  <si>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32TB raw (22TB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</si>
  <si>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40TB raw (30TB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</si>
  <si>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48TB raw (37TB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</si>
  <si>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64TB raw (45TB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</si>
  <si>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80TB raw (60TB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</si>
  <si>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96TB raw (74TB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</si>
  <si>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108TB raw (78TB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</si>
  <si>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120TB raw (89TB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</si>
  <si>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132TB raw (100TB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</si>
  <si>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2U Wisenet WAVE Network Video Recorder with 4 Professional licenses with RAID, Wisenet WAVE pre-installed, 144TB raw (112TB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</si>
  <si>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Explosion proof zoom camera using the XNZ-L6320 (2MP @ 60fps) with 32x optical zoom, PoE Only (No Wiper), -40°C ~ +55°C (-40°F ~ +131°F), type 4x, IP66, FM (Factory Mutual)”, C1/D1 certification</t>
  </si>
  <si>
    <t>5MP X 4 outdoor Dome, PTRZ w/IR</t>
  </si>
  <si>
    <t>5MP x 4ch multi-directional camera, Motorized PTRZ support, Max. 30fps@5MP(H.265, H.264), 4.13~9.4mm(2.3x) motorized varifocal lens, IR viewable length : 30m, H.265, H.264, MJPEG codec, Multi streaming, Video analytics, WiseStreamⅡ,IP66, IK10, NEMA4X</t>
  </si>
  <si>
    <t>PNM-9084RQZ</t>
  </si>
  <si>
    <t>2MP X 4 outdoor Dome, PTRZ w/IR</t>
  </si>
  <si>
    <t>2MP x 4ch multi-directional camera, Motorized PTRZ support, Max. 60fps@2MP(H.265, H.264), 3.2~10mm(3.1x) motorized varifocal lens, IR viewable length : 30m, H.265, H.264, MJPEG codec, Multi streaming, Video analytics, WiseStreamⅡ, IP66, IK10, NEMA4X</t>
  </si>
  <si>
    <t>White Gooseneck mount</t>
  </si>
  <si>
    <t>Smoked dome cover for White Q/L fixed vandal domes</t>
  </si>
  <si>
    <t>Smoked dome cover for White Q/L fixed indoor domes</t>
  </si>
  <si>
    <t>SPB-INW13</t>
  </si>
  <si>
    <t>Smoked dome cover for White 5MP Q series fixed lens</t>
  </si>
  <si>
    <t>SPB-INW73</t>
  </si>
  <si>
    <t>Smoked dome cover for White QND-8080R</t>
  </si>
  <si>
    <t>SBP-390WMW2</t>
  </si>
  <si>
    <t xml:space="preserve">Wall Mount Accessory, 2x knock out built-in, compatible with all full size outdoor PTZs and all caps, White color </t>
  </si>
  <si>
    <t>Decoder -Network</t>
  </si>
  <si>
    <t>SPD-151</t>
  </si>
  <si>
    <t>48CH Network Video Decoder</t>
  </si>
  <si>
    <t>Video decoding up to 48 cameras on HDMI / VGA, 1 camera decoding on BNC, Max. 4K resolution@HDMI, Max. 1080p@VGA, Various view mode ( HDMI 1 / 2x2 / 3x3 / 4x4 / 5x5 / 6x6 (32Ch Only,VGA 1 / 2x2 / 3x3 / 4x4,BNC 1 Tile merge support), 12V DC, PoE, Up to 49CH, H.265 / H.264 / MJPEG codec, Layout Sequence Support, Management using Web-Viewer</t>
  </si>
  <si>
    <t>Limited Stock Products</t>
  </si>
  <si>
    <t>1 week Lead time</t>
  </si>
  <si>
    <t>Pentabrid compatible</t>
  </si>
  <si>
    <t>SND-L6012</t>
    <phoneticPr fontId="0" type="noConversion"/>
  </si>
  <si>
    <t>SNP-L6233</t>
    <phoneticPr fontId="0" type="noConversion"/>
  </si>
  <si>
    <t>SNP-L6233H</t>
    <phoneticPr fontId="0" type="noConversion"/>
  </si>
  <si>
    <t>SNP-L5233</t>
    <phoneticPr fontId="0" type="noConversion"/>
  </si>
  <si>
    <t>SNP-L5233H</t>
    <phoneticPr fontId="0" type="noConversion"/>
  </si>
  <si>
    <t>M5</t>
  </si>
  <si>
    <t>SBP-317HMW</t>
  </si>
  <si>
    <t>PNM-9085RQZ</t>
  </si>
  <si>
    <r>
      <t xml:space="preserve">Adaptor plate for Single, Double, 4" Octagon, supported cameras (QND-6070R/7080R, LND-6071R / 6072R, HCD-7070R/6070R/6080R) </t>
    </r>
    <r>
      <rPr>
        <b/>
        <sz val="12"/>
        <color rgb="FFFF0000"/>
        <rFont val="Arial"/>
        <family val="2"/>
      </rPr>
      <t>Pack of 5</t>
    </r>
  </si>
  <si>
    <r>
      <t xml:space="preserve">Adaptor plate for Single, Double, 4" Octagon, supported cameras (QND-6010R / 6020R / 6030R / 7010R / 7020R / 7030R, XND-6010 / 6020R / 8020R / 8030R / 8040R, LND-6011R / 6021R / 6031R / 6012R / 6022R / 6032R, HCD-7010R / 7020R/ 7030R) </t>
    </r>
    <r>
      <rPr>
        <b/>
        <sz val="12"/>
        <color rgb="FFFF0000"/>
        <rFont val="Arial"/>
        <family val="2"/>
      </rPr>
      <t>Pack of 5</t>
    </r>
  </si>
  <si>
    <t>D42W1</t>
  </si>
  <si>
    <t>D5W1</t>
  </si>
  <si>
    <t>SPB-VAW12</t>
  </si>
  <si>
    <t>Can be used with PNM-9084RQZ/9085RQZ. Mount screw size : PF 1 1/2", White</t>
  </si>
  <si>
    <r>
      <t xml:space="preserve">8801089093936
</t>
    </r>
    <r>
      <rPr>
        <sz val="12"/>
        <color rgb="FFFF0000"/>
        <rFont val="Arial"/>
        <family val="2"/>
      </rPr>
      <t>849688009246</t>
    </r>
    <r>
      <rPr>
        <sz val="12"/>
        <color indexed="8"/>
        <rFont val="Arial"/>
        <family val="2"/>
      </rPr>
      <t xml:space="preserve">
</t>
    </r>
    <r>
      <rPr>
        <sz val="12"/>
        <color rgb="FFFF0000"/>
        <rFont val="Arial"/>
        <family val="2"/>
      </rPr>
      <t>8801089101600</t>
    </r>
  </si>
  <si>
    <t>8801089085504
849688008188</t>
  </si>
  <si>
    <t xml:space="preserve">Limited Stock                        </t>
  </si>
  <si>
    <r>
      <t xml:space="preserve">No HDD
</t>
    </r>
    <r>
      <rPr>
        <sz val="12"/>
        <color rgb="FFFF0000"/>
        <rFont val="Arial"/>
        <family val="2"/>
      </rPr>
      <t xml:space="preserve">Limited Stock           </t>
    </r>
  </si>
  <si>
    <t xml:space="preserve">Limited Stock           </t>
  </si>
  <si>
    <r>
      <t xml:space="preserve">No HDD
</t>
    </r>
    <r>
      <rPr>
        <sz val="12"/>
        <color rgb="FFFF0000"/>
        <rFont val="Arial"/>
        <family val="2"/>
      </rPr>
      <t xml:space="preserve">Limited Stock                          </t>
    </r>
  </si>
  <si>
    <t>2 Weeks Lead Time</t>
  </si>
  <si>
    <t>SBP-300WMW</t>
  </si>
  <si>
    <t>SPB-INW12</t>
  </si>
  <si>
    <t>QNV-6024RM</t>
  </si>
  <si>
    <t>2M Mobile IR Flat Camera</t>
  </si>
  <si>
    <t>Wisenet Q network Mobile IR vandal dome camera, 2MP, Full HD(1080p) 30fps, triple codec H.265/H.264/MJPEG with WiseStream technology, Fixed focal Lens 3.6mm, Built in Mic, M12 Network connectors (M12 connector to RJ-45 adaptor is not included), hallway View, 120dB WDR, built-in IR range of 32.8', true D/N, built-in SD card slot, IP66, IK10</t>
  </si>
  <si>
    <t>SBP-301HM5</t>
  </si>
  <si>
    <t>Replacement for SBP-301HM2</t>
  </si>
  <si>
    <t>Comparable model SBP-301HM5</t>
  </si>
  <si>
    <t>Hanwha Techwin America - USA Pricelist April 06, 2020</t>
  </si>
  <si>
    <t>New &amp; Change in April 06, 2020</t>
  </si>
  <si>
    <t>TNB-9000</t>
  </si>
  <si>
    <t>8K Network Box Camera</t>
  </si>
  <si>
    <t>Special Order / Please Contact HTA Sales to confirm Lead Time</t>
  </si>
  <si>
    <t xml:space="preserve"> 43.3mm full-frame CMOS Image Sensor, Max.15fps@8K, 20fps@24MP, 30fps@15MP, 60fps@4K, Compatible with Canon EF mount Lens, Intelligent video analytics based on AI (Object detection/classification, Attribute, BestShot), HDMI (1080p 30fps) Video Output, H.265/H.264 : Main/High, MJPEG, Single Micro SD slot (Up to 256GB), WiseStreamⅡ support, RJ-45, SFP slot(100/1000Mbps), HPoE(IEEE802.3bt, Class5), 12VDC, AI based analytics</t>
  </si>
  <si>
    <t>WWT-P-3200L</t>
  </si>
  <si>
    <t>2 weeks lead time</t>
  </si>
  <si>
    <t>Small form factor Wisenet WAVE  Client Workstation for 2 monitor output, Wisenet WAVE pre-installed, Intel Core i3, 8GB RAM, 256 SSD OS Drive, Ubuntu Linux 18.04 LTS, Nvidia Quadro P400 GPU w/ (3) Mini DisplayPort output, Single GbE NIC, (2) MiniDisplayPort to HDMI adapters included, Keyboard and mouse included</t>
  </si>
  <si>
    <t>WWT-P-7400L</t>
  </si>
  <si>
    <t>Small form factor Wisenet WAVE  Client Workstation for 4 monitor output, Wisenet WAVE pre-installed, Intel Core i7, 16GB RAM, 256 SSD OS Drive, Ubuntu Linux 18.04 LTS, Nvidia Quadro P620 GPU w/ (4) Mini DisplayPort output, Single GbE NIC, (4) MiniDisplayPort to HDMI adapters included, Keyboard and mouse included</t>
  </si>
  <si>
    <t>WRT-P-3100L-4TB</t>
  </si>
  <si>
    <t>Mini-tower form factor Wisenet WAVE Network Video Recorder with 4 Professional licenses, Wisenet WAVE pre-installed, 4TB raw, 170 Mbps recording B/W, (1) 3.5" HDD, Intel Core i3, 8GB RAM, 256 GB SSD OS Drive, Ubuntu Linux 18.04 LTS, (2) DisplayPort output, (1) DisplayPort to HDMI adapter included, Dual GbE NICs, Keyboard and mouse included,</t>
  </si>
  <si>
    <t>WRT-P-3100L-8TB</t>
  </si>
  <si>
    <t>Mini-tower form factor Wisenet WAVE Network Video Recorder with 4 Professional licenses, Wisenet WAVE pre-installed, 8TB raw, 170 Mbps recording B/W, (2) 3.5" HDD, Intel Core i3, 8GB RAM, 256 GB SSD OS Drive, Ubuntu Linux 18.04 LTS, (2) DisplayPort output, (1) DisplayPort to HDMI adapter included, Dual GbE NICs, Keyboard and mouse included</t>
  </si>
  <si>
    <t>WRT-P-3100L-12TB</t>
  </si>
  <si>
    <t>Mini-tower form factor Wisenet WAVE Network Video Recorder with 4 Professional licenses, Wisenet WAVE pre-installed, 12TB raw, 170 Mbps recording B/W, (3) 3.5" HDD, Intel Core i3, 8GB RAM, 256 GB SSD OS Drive, Ubuntu Linux 18.04 LTS, (2) DisplayPort output, (1) DisplayPort to HDMI adapter included, Dual GbE NICs, Keyboard and mouse included</t>
  </si>
  <si>
    <t>WRT-P-3100L-16TB</t>
  </si>
  <si>
    <t>Mini-tower form factor Wisenet WAVE Network Video Recorder with 4 Professional licenses, Wisenet WAVE pre-installed, 16TB raw, 170 Mbps recording B/W, (2) 3.5" HDD, Intel Core i3, 8GB RAM, 256 GB SSD OS Drive, Ubuntu Linux 18.04 LTS, (2) DisplayPort output, (1) DisplayPort to HDMI adapter included, Dual GbE NICs, Keyboard and mouse included</t>
  </si>
  <si>
    <t>WRT-P-5200L-4TB</t>
  </si>
  <si>
    <t>Mini-tower form factor Wisenet WAVE Network Video Recorder with 4 Professional licenses, Wisenet WAVE pre-installed, 4TB raw, 470 Mbps recording B/W, (1) 3.5" HDD, Intel Core i5, 16GB RAM, 256 GB SSD OS Drive, Ubuntu Linux 18.04 LTS, (2) DisplayPort output, (1) DisplayPort to HDMI adapter included, Dual GbE NICs, Keyboard and mouse included</t>
  </si>
  <si>
    <t>WRT-P-5200L-8TB</t>
  </si>
  <si>
    <t>Mini-tower form factor Wisenet WAVE Network Video Recorder with 4 Professional licenses, Wisenet WAVE pre-installed, 8TB raw, 470 Mbps recording B/W, (2) 3.5" HDD, Intel Core i5, 16GB RAM, 256 GB SSD OS Drive, Ubuntu Linux 18.04 LTS, (2) DisplayPort output, (1) DisplayPort to HDMI adapter included, Dual GbE NICs, Keyboard and mouse included</t>
  </si>
  <si>
    <t>WRT-P-5200L-12TB</t>
  </si>
  <si>
    <t>Mini-tower form factor Wisenet WAVE Network Video Recorder with 4 Professional licenses, Wisenet WAVE pre-installed, 12TB raw, 470 Mbps recording B/W, (3) 3.5" HDD, Intel Core i5, 16GB RAM, 256 GB SSD OS Drive, Ubuntu Linux 18.04 LTS, (2) DisplayPort output, (1) DisplayPort to HDMI adapter included, Dual GbE NICs, Keyboard and mouse included</t>
  </si>
  <si>
    <t>WRT-P-5200L-16TB</t>
  </si>
  <si>
    <t>Mini-tower form factor Wisenet WAVE Network Video Recorder with 4 Professional licenses, Wisenet WAVE pre-installed, 16TB raw, 470 Mbps recording B/W, (2) 3.5" HDD, Intel Core i5, 16GB RAM, 256 GB SSD OS Drive, Ubuntu Linux 18.04 LTS, (2) DisplayPort output, (1) DisplayPort to HDMI adapter included, Dual GbE NICs, Keyboard and mouse included</t>
  </si>
  <si>
    <t>WRT-P-5200L-20TB</t>
  </si>
  <si>
    <t>Mini-tower form factor Wisenet WAVE Network Video Recorder with 4 Professional licenses, Wisenet WAVE pre-installed, 20TB raw, 470 Mbps recording B/W, (2) 3.5" HDD, Intel Core i5, 16GB RAM, 256 GB SSD OS Drive, Ubuntu Linux 18.04 LTS, (2) DisplayPort output, (1) DisplayPort to HDMI adapter included, Dual GbE NICs, Keyboard and mouse included</t>
  </si>
  <si>
    <t>WRT-P-5200L-24TB</t>
  </si>
  <si>
    <t>Mini-tower form factor Wisenet WAVE Network Video Recorder with 4 Professional licenses, Wisenet WAVE pre-installed, 24TB raw, 470 Mbps recording B/W, (3) 3.5" HDD, Intel Core i5, 16GB RAM, 256 GB SSD OS Drive, Ubuntu Linux 18.04 LTS, (2) DisplayPort output, (1) DisplayPort to HDMI adapter included, Dual GbE NICs, Keyboard and mouse included</t>
  </si>
  <si>
    <t>WRT-P-5200L-30TB</t>
  </si>
  <si>
    <t>Mini-tower form factor Wisenet WAVE Network Video Recorder with 4 Professional licenses, Wisenet WAVE pre-installed, 32TB raw, 470 Mbps recording B/W, (3) 3.5" HDD, Intel Core i5, 16GB RAM, 256 GB SSD OS Drive, Ubuntu Linux 18.04 LTS, (2) DisplayPort output, (1) DisplayPort to HDMI adapter included, Dual GbE NICs, Keyboard and mouse included</t>
  </si>
  <si>
    <t>WRR-P-E200L-8TB</t>
  </si>
  <si>
    <t>1U Wisenet WAVE Network Video Recorder with 4 Professional licenses, Wisenet WAVE pre-installed, 8TB raw, 470 Mbps recording B/W, 4 HDD Bay (3.5" with up to 3 hot plug drives), Intel Xeon E-2124, 16GB RAM, 240GB SSD OS drive, Ubuntu Linux 18.04 LTS, VGA output, Dual GbE NICs, IPMI, Single 250W power supply, Keyboard and mouse included, Rail kit included</t>
  </si>
  <si>
    <t>WRR-P-E200L-12TB</t>
  </si>
  <si>
    <t>1U Wisenet WAVE Network Video Recorder with 4 Professional licenses, Wisenet WAVE pre-installed, 12TB raw, 470 Mbps recording B/W, 4 HDD Bay (3.5" with up to 3 hot plug drives), Intel Xeon E-2124, 16GB RAM, 240GB SSD OS drive, Ubuntu Linux 18.04 LTS, VGA output, Dual GbE NICs, IPMI, Single 250W power supply, Keyboard and mouse included, Rail kit included</t>
  </si>
  <si>
    <t>WRR-P-E200L-16TB</t>
  </si>
  <si>
    <t>1U Wisenet WAVE Network Video Recorder with 4 Professional licenses, Wisenet WAVE pre-installed, 16TB raw, 470 Mbps recording B/W, 4 HDD Bay (3.5" with up to 3 hot plug drives), Intel Xeon E-2124, 16GB RAM, 240GB SSD OS drive, Ubuntu Linux 18.04 LTS, VGA output, Dual GbE NICs, IPMI, Single 250W power supply, Keyboard and mouse included, Rail kit included</t>
  </si>
  <si>
    <t>WRR-P-E200L-24TB</t>
  </si>
  <si>
    <t>1U Wisenet WAVE Network Video Recorder with 4 Professional licenses, Wisenet WAVE pre-installed, 24TB raw, 470 Mbps recording B/W, 4 HDD Bay (3.5" with up to 3 hot plug drives), Intel Xeon E-2124, 16GB RAM, 240GB SSD OS drive, Ubuntu Linux 18.04 LTS, VGA output, Dual GbE NICs, IPMI, Single 250W power supply, Keyboard and mouse included, Rail kit included</t>
  </si>
  <si>
    <t>WRR-P-E200L-36TB</t>
  </si>
  <si>
    <t>1U Wisenet WAVE Network Video Recorder with 4 Professional licenses, Wisenet WAVE pre-installed, 36TB raw, 470 Mbps recording B/W, 4 HDD Bay (3.5" with up to 3 hot plug drives), Intel Xeon E-2124, 16GB RAM, 240GB SSD OS drive, Ubuntu Linux 18.04 LTS, VGA output, Dual GbE NICs, IPMI, Single 250W power supply, Keyboard and mouse included, Rail kit included</t>
  </si>
  <si>
    <t>WRR-P-E200L-42TB</t>
  </si>
  <si>
    <t>1U Wisenet WAVE Network Video Recorder with 4 Professional licenses, Wisenet WAVE pre-installed, 42TB raw, 470 Mbps recording B/W, 4 HDD Bay (3.5" with up to 3 hot plug drives), Intel Xeon E-2124, 16GB RAM, 240GB SSD OS drive, Ubuntu Linux 18.04 LTS, VGA output, Dual GbE NICs, IPMI, Single 250W power supply, Keyboard and mouse included, Rail kit included</t>
  </si>
  <si>
    <t>WRR-P-S202L-16TB</t>
  </si>
  <si>
    <t>2U Wisenet WAVE Network Video Recorder with 4 Professional licenses with RAID, Wisenet WAVE pre-installed, 16TB raw (7TB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</si>
  <si>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WRR-P-S202L-20TB</t>
  </si>
  <si>
    <t>2U Wisenet WAVE Network Video Recorder with 4 Professional licenses with RAID, Wisenet WAVE pre-installed, 20TB raw (11TB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</si>
  <si>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WRR-P-S202L-24TB</t>
  </si>
  <si>
    <t>2U Wisenet WAVE Network Video Recorder with 4 Professional licenses with RAID, Wisenet WAVE pre-installed, 24TB raw (15TB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</si>
  <si>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WRR-P-S202L-32TB</t>
  </si>
  <si>
    <t>2U Wisenet WAVE Network Video Recorder with 4 Professional licenses with RAID, Wisenet WAVE pre-installed, 32TB raw (22TB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</si>
  <si>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WRR-P-S202L-40TB</t>
  </si>
  <si>
    <t>2U Wisenet WAVE Network Video Recorder with 4 Professional licenses with RAID, Wisenet WAVE pre-installed, 40TB raw (30TB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</si>
  <si>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WRR-P-S202L-48TB</t>
  </si>
  <si>
    <t>2U Wisenet WAVE Network Video Recorder with 4 Professional licenses with RAID, Wisenet WAVE pre-installed, 48TB raw (37TB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</si>
  <si>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WRR-P-S202L-64TB</t>
  </si>
  <si>
    <t>2U Wisenet WAVE Network Video Recorder with 4 Professional licenses with RAID, Wisenet WAVE pre-installed, 64TB raw (45TB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</si>
  <si>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WRR-P-S202L-80TB</t>
  </si>
  <si>
    <t>2U Wisenet WAVE Network Video Recorder with 4 Professional licenses with RAID, Wisenet WAVE pre-installed, 80TB raw (60TB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</si>
  <si>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WRR-P-S202L-96TB</t>
  </si>
  <si>
    <t>2U Wisenet WAVE Network Video Recorder with 4 Professional licenses with RAID, Wisenet WAVE pre-installed, 96TB raw (74TB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</si>
  <si>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WRR-P-S202L-108TB</t>
  </si>
  <si>
    <t>2U Wisenet WAVE Network Video Recorder with 4 Professional licenses with RAID, Wisenet WAVE pre-installed, 108TB raw (78TB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</si>
  <si>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WRR-P-S202L-120TB</t>
  </si>
  <si>
    <t>2U Wisenet WAVE Network Video Recorder with 4 Professional licenses with RAID, Wisenet WAVE pre-installed, 120TB raw (89TB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</si>
  <si>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WRR-P-S202L-132TB</t>
  </si>
  <si>
    <t>2U Wisenet WAVE Network Video Recorder with 4 Professional licenses with RAID, Wisenet WAVE pre-installed, 132TB raw (100TB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</si>
  <si>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WRR-P-S202L-144TB</t>
  </si>
  <si>
    <t>2U Wisenet WAVE Network Video Recorder with 4 Professional licenses with RAID, Wisenet WAVE pre-installed, 144TB raw (112TB usable after disk formatting &amp; RAID 6 pre-configured), 470 Mbps recording B/W, 14 HDD Bay (3.5"), Intel Xeon Silver 4210, 16GB RAM, Dual 240GB SSD OS drives (RAID 1), Ubuntu Linux 18.04 LTS, Support RAID 0/1/5/6 + 8GB NV cache, VGA output, Quad GbE NICs, IPMI, Redundant 750W power supplies, Keyboard and mouse included, Rail kit included</t>
  </si>
  <si>
    <t>SBP-302CM-06</t>
  </si>
  <si>
    <t>Extension pendant pipe 6"</t>
  </si>
  <si>
    <t>End of April</t>
  </si>
  <si>
    <t>Extension pendant pipe 6" long, fit the SBP-302CMB (Mounting backbox), SBP-302CMA (mounting plate), SBP-302CM 
(telescopic pendant mount) and the extension pipes SBP-302CM-12 and SBP-302CM-36</t>
  </si>
  <si>
    <t>Special Order / Please Contact HTA Sales to confirm Lead Time- Lenses and Housing will be available in May 2020</t>
  </si>
  <si>
    <t>8K Cameras</t>
  </si>
  <si>
    <t xml:space="preserve">Not compatible with current 2.1mm lens SLA-M-M21D </t>
  </si>
  <si>
    <t>BZ4</t>
  </si>
  <si>
    <t>Limited Stock
Comparable model 
LND-6072R</t>
  </si>
  <si>
    <t>WAVE Client (Linux OS)</t>
  </si>
  <si>
    <t>WAVE Recording Server (Linux OS)</t>
  </si>
  <si>
    <t>Limited Stock
Comparable model 
XNB-H6241A</t>
  </si>
  <si>
    <r>
      <t xml:space="preserve">Explosion proof PTZ using the </t>
    </r>
    <r>
      <rPr>
        <sz val="12"/>
        <color rgb="FFFF0000"/>
        <rFont val="Arial"/>
        <family val="2"/>
      </rPr>
      <t>QNP-6230</t>
    </r>
    <r>
      <rPr>
        <sz val="12"/>
        <color indexed="8"/>
        <rFont val="Arial"/>
        <family val="2"/>
      </rPr>
      <t xml:space="preserve"> (2MP @ 30fps) +with 23x optical zoom PoE+  (No Wiper),  -20°C ~ +55°C (-4°F ~ +131°F), type 4x, IP66, FM (Factory Mutual)”, C1/D1 certification</t>
    </r>
  </si>
  <si>
    <t>Wall mount for the (TNO-X6072EPT1-Z, TNO-X8072EPT1-Z, and TNO-X6322EPT1-Z)</t>
  </si>
  <si>
    <t>WRR-P-E200L-28TB</t>
  </si>
  <si>
    <t>1U Wisenet WAVE Network Video Recorder with 4 Professional licenses, Wisenet WAVE pre-installed, 28TB raw, 470 Mbps recording B/W, 4 HDD Bay (3.5" with up to 3 hot plug drives), Intel Xeon E-2124, 16GB RAM, 240GB SSD OS drive, Ubuntu 18.04 LTS, VGA output, Dual GbE NICs, IPMI, Single 250W power supply, Keyboard and mouse included, Rail kit included</t>
  </si>
  <si>
    <t>2U Wisenet WAVE Network Video Recorder with 4 Professional licenses with RAID, Wisenet WAVE pre-installed, 28TB raw (19TB usable after disk formatting &amp; RAID 6 pre-configured), 470 Mbps recording B/W, 14 HDD Bay (3.5"), Intel Xeon Silver 4210, 16GB RAM, Dual 240GB SSD OS drives (RAID 1), Ubuntu 18.04 LTS, Support RAID 0/1/5/6 + 8GB NV cache, VGA output, Quad GbE NICs, IPMI, Redundant 750W power supplies, Keyboard and mouse included, Rail kit included</t>
  </si>
  <si>
    <t>WRR-P-S202L-28TB</t>
  </si>
  <si>
    <t>WRR-P-E200W-28TB</t>
  </si>
  <si>
    <t>1U Wisenet WAVE Network Video Recorder with 4 Professional licenses, Wisenet WAVE pre-installed, 28TB raw, 470 Mbps recording B/W, 4 HDD Bay (3.5" with up to 3 hot plug drives), Intel Xeon E-2124, 16GB RAM, 240GB SSD OS drive, Windows 10 Pro, VGA output, Dual GbE NICs, IPMI, Single 250W power supply, Keyboard and mouse included, Rail kit included</t>
  </si>
  <si>
    <t>WRR-P-E200S-28TB</t>
  </si>
  <si>
    <t>1U Wisenet WAVE Network Video Recorder with 4 Professional licenses, Wisenet WAVE pre-installed, 28TB raw, 470 Mbps recording B/W, 4 HDD Bay (3.5" with up to 3 hot plug drives), Intel Xeon E-2124, 16GB RAM, 240GB SSD OS drive, Windows Server 2016 Standard, VGA output, Dual GbE NICs, IPMI, Single 250W power supply, Keyboard and mouse included, Rail kit included</t>
  </si>
  <si>
    <t>WRR-P-S202W-28TB</t>
  </si>
  <si>
    <t>2U Wisenet WAVE Network Video Recorder with 4 Professional licenses with RAID, Wisenet WAVE pre-installed, 28TB raw (19TB usable after disk formatting &amp; RAID 6 pre-configured), 470 Mbps recording B/W, 14 HDD Bay (3.5"), Intel Xeon Silver 4210, 16GB RAM, Dual 240GB SSD OS drives (RAID 1), Windows 10 Pro, Support RAID 0/1/5/6 + 8GB NV cache, VGA output, Quad GbE NICs, IPMI, Redundant 750W power supplies, Keyboard and mouse included, Rail kit included</t>
  </si>
  <si>
    <t>WRR-P-S202S-28TB</t>
  </si>
  <si>
    <t>2U Wisenet WAVE Network Video Recorder with 4 Professional licenses with RAID, Wisenet WAVE pre-installed, 28TB raw (19TB usable after disk formatting &amp; RAID 6 pre-configured), 470 Mbps recording B/W, 14 HDD Bay (3.5"), Intel Xeon Silver 4210, 16GB RAM, Dual 240GB SSD OS drives (RAID 1), Windows Server 2016 Standard, Support RAID 0/1/5/6 + 8GB NV cache, VGA output, Quad GbE NICs, IPMI, Redundant 750W power supplies, Keyboard and mouse included, Rail kit included</t>
  </si>
  <si>
    <t>WAVE recording server
(Windows 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</si>
</sst>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7" formatCode="&quot;$&quot;#,##0.00_);\(&quot;$&quot;#,##0.00\)"/>
    <numFmt numFmtId="44" formatCode="_(&quot;$&quot;* #,##0.00_);_(&quot;$&quot;* \(#,##0.00\);_(&quot;$&quot;* &quot;-&quot;??_);_(@_)"/>
    <numFmt numFmtId="43" formatCode="_(* #,##0.00_);_(* \(#,##0.00\);_(* &quot;-&quot;??_);_(@_)"/>
    <numFmt numFmtId="164" formatCode="_-[$$-409]* #,##0.00_ ;_-[$$-409]* \-#,##0.00\ ;_-[$$-409]* &quot;-&quot;??_ ;_-@_ "/>
    <numFmt numFmtId="165" formatCode="[$-409]mmmm\ d\,\ yyyy;@"/>
    <numFmt numFmtId="166" formatCode="mm/dd/yy;@"/>
    <numFmt numFmtId="167" formatCode="0.0%"/>
    <numFmt numFmtId="168" formatCode="_([$$-409]* #,##0.00_);_([$$-409]* \(#,##0.00\);_([$$-409]* &quot;-&quot;??_);_(@_)"/>
  </numFmts>
  <fonts count="11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rgb="FFFF0000"/>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1"/>
      <name val="Calibri"/>
      <family val="2"/>
      <scheme val="minor"/>
    </font>
    <font>
      <sz val="11"/>
      <name val="Calibri"/>
      <family val="3"/>
      <charset val="129"/>
      <scheme val="minor"/>
    </font>
    <font>
      <sz val="11"/>
      <color rgb="FFFF0000"/>
      <name val="맑은 고딕"/>
      <family val="3"/>
      <charset val="129"/>
    </font>
    <font>
      <sz val="18"/>
      <color theme="1"/>
      <name val="Calibri"/>
      <family val="2"/>
      <scheme val="minor"/>
    </font>
    <font>
      <sz val="48"/>
      <color theme="1"/>
      <name val="Calibri"/>
      <family val="2"/>
      <scheme val="minor"/>
    </font>
    <font>
      <b/>
      <u/>
      <sz val="11"/>
      <color theme="1"/>
      <name val="Calibri"/>
      <family val="2"/>
      <scheme val="minor"/>
    </font>
    <font>
      <sz val="11"/>
      <color rgb="FF9C0006"/>
      <name val="Calibri"/>
      <family val="2"/>
      <scheme val="minor"/>
    </font>
    <font>
      <sz val="12"/>
      <color indexed="8"/>
      <name val="Arial"/>
      <family val="2"/>
    </font>
    <font>
      <b/>
      <sz val="12"/>
      <color rgb="FFFF9900"/>
      <name val="Arial"/>
      <family val="2"/>
    </font>
    <font>
      <b/>
      <sz val="12"/>
      <color rgb="FF000000"/>
      <name val="Arial"/>
      <family val="2"/>
    </font>
    <font>
      <sz val="12"/>
      <color rgb="FF000000"/>
      <name val="Arial"/>
      <family val="2"/>
    </font>
    <font>
      <sz val="12"/>
      <color rgb="FFFF0000"/>
      <name val="Arial"/>
      <family val="2"/>
    </font>
    <font>
      <sz val="12"/>
      <color theme="1"/>
      <name val="Arial"/>
      <family val="2"/>
    </font>
    <font>
      <b/>
      <sz val="20"/>
      <color rgb="FFFF9900"/>
      <name val="Arial"/>
      <family val="2"/>
    </font>
    <font>
      <b/>
      <sz val="12"/>
      <color rgb="FF004AB8"/>
      <name val="Arial"/>
      <family val="2"/>
    </font>
    <font>
      <sz val="12"/>
      <name val="Arial"/>
      <family val="2"/>
    </font>
    <font>
      <b/>
      <sz val="12"/>
      <name val="Arial"/>
      <family val="2"/>
    </font>
    <font>
      <b/>
      <sz val="12"/>
      <color theme="1"/>
      <name val="Arial"/>
      <family val="2"/>
    </font>
    <font>
      <b/>
      <sz val="12"/>
      <color indexed="8"/>
      <name val="Arial"/>
      <family val="2"/>
    </font>
    <font>
      <b/>
      <sz val="12"/>
      <color rgb="FFFF0000"/>
      <name val="Arial"/>
      <family val="2"/>
    </font>
    <font>
      <b/>
      <sz val="24"/>
      <color indexed="8"/>
      <name val="Arial"/>
      <family val="2"/>
    </font>
    <font>
      <sz val="12"/>
      <color theme="1" tint="0.499984740745262"/>
      <name val="Arial"/>
      <family val="2"/>
    </font>
    <font>
      <sz val="11"/>
      <color indexed="8"/>
      <name val="Arial"/>
      <family val="2"/>
    </font>
    <font>
      <b/>
      <sz val="18"/>
      <color rgb="FFFF9900"/>
      <name val="Arial"/>
      <family val="2"/>
    </font>
    <font>
      <sz val="11"/>
      <name val="Arial"/>
      <family val="2"/>
    </font>
    <font>
      <sz val="24"/>
      <color indexed="8"/>
      <name val="Arial"/>
      <family val="2"/>
    </font>
    <font>
      <sz val="18"/>
      <color indexed="8"/>
      <name val="Arial"/>
      <family val="2"/>
    </font>
    <font>
      <b/>
      <sz val="24"/>
      <color theme="1"/>
      <name val="Arial"/>
      <family val="2"/>
    </font>
    <font>
      <b/>
      <sz val="36"/>
      <color theme="1"/>
      <name val="Arial"/>
      <family val="2"/>
    </font>
    <font>
      <b/>
      <sz val="18"/>
      <name val="Arial"/>
      <family val="2"/>
    </font>
    <font>
      <sz val="18"/>
      <name val="Arial"/>
      <family val="2"/>
    </font>
    <font>
      <b/>
      <sz val="18"/>
      <color theme="0"/>
      <name val="Arial"/>
      <family val="2"/>
    </font>
    <font>
      <b/>
      <sz val="18"/>
      <color rgb="FF0066CC"/>
      <name val="Arial"/>
      <family val="2"/>
    </font>
    <font>
      <sz val="14"/>
      <color indexed="8"/>
      <name val="Arial"/>
      <family val="2"/>
    </font>
    <font>
      <b/>
      <sz val="14"/>
      <color indexed="8"/>
      <name val="Arial"/>
      <family val="2"/>
    </font>
    <font>
      <b/>
      <sz val="16"/>
      <color indexed="8"/>
      <name val="Arial"/>
      <family val="2"/>
    </font>
    <font>
      <sz val="11"/>
      <color theme="1"/>
      <name val="Calibri"/>
      <family val="2"/>
      <charset val="129"/>
      <scheme val="minor"/>
    </font>
    <font>
      <b/>
      <u/>
      <sz val="12"/>
      <color rgb="FFFF0000"/>
      <name val="Arial"/>
      <family val="2"/>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rgb="FFFFC7CE"/>
      </patternFill>
    </fill>
    <fill>
      <patternFill patternType="solid">
        <fgColor rgb="FFD6DCE4"/>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tint="-4.9989318521683403E-2"/>
      </left>
      <right/>
      <top style="thin">
        <color indexed="64"/>
      </top>
      <bottom style="thin">
        <color indexed="64"/>
      </bottom>
      <diagonal/>
    </border>
    <border>
      <left style="thin">
        <color indexed="64"/>
      </left>
      <right style="thin">
        <color theme="0" tint="-4.9989318521683403E-2"/>
      </right>
      <top style="thin">
        <color indexed="64"/>
      </top>
      <bottom/>
      <diagonal/>
    </border>
    <border>
      <left style="thin">
        <color theme="0" tint="-4.9989318521683403E-2"/>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medium">
        <color indexed="64"/>
      </left>
      <right style="thin">
        <color theme="0"/>
      </right>
      <top/>
      <bottom style="thin">
        <color theme="0"/>
      </bottom>
      <diagonal/>
    </border>
    <border>
      <left style="medium">
        <color indexed="64"/>
      </left>
      <right style="thin">
        <color theme="0"/>
      </right>
      <top style="thin">
        <color theme="0"/>
      </top>
      <bottom/>
      <diagonal/>
    </border>
    <border>
      <left style="thin">
        <color theme="0"/>
      </left>
      <right/>
      <top style="thin">
        <color theme="0"/>
      </top>
      <bottom/>
      <diagonal/>
    </border>
    <border>
      <left/>
      <right style="medium">
        <color indexed="64"/>
      </right>
      <top style="thin">
        <color theme="0"/>
      </top>
      <bottom/>
      <diagonal/>
    </border>
    <border>
      <left style="medium">
        <color indexed="64"/>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double">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ck">
        <color indexed="64"/>
      </top>
      <bottom/>
      <diagonal/>
    </border>
  </borders>
  <cellStyleXfs count="50">
    <xf numFmtId="0" fontId="0" fillId="0" borderId="0"/>
    <xf numFmtId="0" fontId="73" fillId="0" borderId="0"/>
    <xf numFmtId="43" fontId="72" fillId="0" borderId="0" applyFont="0" applyFill="0" applyBorder="0" applyAlignment="0" applyProtection="0"/>
    <xf numFmtId="44" fontId="72" fillId="0" borderId="0" applyFont="0" applyFill="0" applyBorder="0" applyAlignment="0" applyProtection="0">
      <alignment vertical="center"/>
    </xf>
    <xf numFmtId="0" fontId="71" fillId="0" borderId="0"/>
    <xf numFmtId="9" fontId="71" fillId="0" borderId="0" applyFont="0" applyFill="0" applyBorder="0" applyAlignment="0" applyProtection="0"/>
    <xf numFmtId="0" fontId="73" fillId="0" borderId="0"/>
    <xf numFmtId="0" fontId="70" fillId="0" borderId="0"/>
    <xf numFmtId="0" fontId="69" fillId="0" borderId="0"/>
    <xf numFmtId="9" fontId="69" fillId="0" borderId="0" applyFont="0" applyFill="0" applyBorder="0" applyAlignment="0" applyProtection="0"/>
    <xf numFmtId="0" fontId="68" fillId="0" borderId="0"/>
    <xf numFmtId="44" fontId="68" fillId="0" borderId="0" applyFont="0" applyFill="0" applyBorder="0" applyAlignment="0" applyProtection="0"/>
    <xf numFmtId="0" fontId="67" fillId="0" borderId="0"/>
    <xf numFmtId="44" fontId="67" fillId="0" borderId="0" applyFont="0" applyFill="0" applyBorder="0" applyAlignment="0" applyProtection="0"/>
    <xf numFmtId="0" fontId="66" fillId="0" borderId="0"/>
    <xf numFmtId="44" fontId="66" fillId="0" borderId="0" applyFont="0" applyFill="0" applyBorder="0" applyAlignment="0" applyProtection="0"/>
    <xf numFmtId="0" fontId="66" fillId="0" borderId="0"/>
    <xf numFmtId="44" fontId="66" fillId="0" borderId="0" applyFont="0" applyFill="0" applyBorder="0" applyAlignment="0" applyProtection="0"/>
    <xf numFmtId="0" fontId="65" fillId="0" borderId="0"/>
    <xf numFmtId="44" fontId="65" fillId="0" borderId="0" applyFont="0" applyFill="0" applyBorder="0" applyAlignment="0" applyProtection="0"/>
    <xf numFmtId="0" fontId="65" fillId="0" borderId="0"/>
    <xf numFmtId="44" fontId="65" fillId="0" borderId="0" applyFont="0" applyFill="0" applyBorder="0" applyAlignment="0" applyProtection="0"/>
    <xf numFmtId="0" fontId="64" fillId="0" borderId="0"/>
    <xf numFmtId="0" fontId="58" fillId="0" borderId="0"/>
    <xf numFmtId="44"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9" fontId="58"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9" fontId="52" fillId="0" borderId="0" applyFont="0" applyFill="0" applyBorder="0" applyAlignment="0" applyProtection="0"/>
    <xf numFmtId="0" fontId="49" fillId="0" borderId="0"/>
    <xf numFmtId="44" fontId="49" fillId="0" borderId="0" applyFont="0" applyFill="0" applyBorder="0" applyAlignment="0" applyProtection="0"/>
    <xf numFmtId="0" fontId="49" fillId="0" borderId="0"/>
    <xf numFmtId="44" fontId="49" fillId="0" borderId="0" applyFont="0" applyFill="0" applyBorder="0" applyAlignment="0" applyProtection="0"/>
    <xf numFmtId="44" fontId="72" fillId="0" borderId="0" applyFont="0" applyFill="0" applyBorder="0" applyAlignment="0" applyProtection="0"/>
    <xf numFmtId="9" fontId="72" fillId="0" borderId="0" applyFont="0" applyFill="0" applyBorder="0" applyAlignment="0" applyProtection="0"/>
    <xf numFmtId="0" fontId="84" fillId="8" borderId="0" applyNumberFormat="0" applyBorder="0" applyAlignment="0" applyProtection="0"/>
    <xf numFmtId="0" fontId="42" fillId="0" borderId="0"/>
    <xf numFmtId="44"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9" fontId="42" fillId="0" borderId="0" applyFont="0" applyFill="0" applyBorder="0" applyAlignment="0" applyProtection="0"/>
    <xf numFmtId="0" fontId="33" fillId="0" borderId="0"/>
    <xf numFmtId="0" fontId="114" fillId="0" borderId="0"/>
  </cellStyleXfs>
  <cellXfs count="1237">
    <xf numFmtId="0" fontId="0" fillId="0" borderId="0" xfId="0"/>
    <xf numFmtId="0" fontId="76" fillId="0" borderId="0" xfId="22" applyFont="1" applyAlignment="1">
      <alignment horizontal="center"/>
    </xf>
    <xf numFmtId="0" fontId="77" fillId="0" borderId="0" xfId="22" applyFont="1" applyAlignment="1">
      <alignment horizontal="center"/>
    </xf>
    <xf numFmtId="0" fontId="64" fillId="0" borderId="0" xfId="22"/>
    <xf numFmtId="0" fontId="76" fillId="0" borderId="0" xfId="22" applyFont="1" applyBorder="1" applyAlignment="1">
      <alignment horizontal="center"/>
    </xf>
    <xf numFmtId="0" fontId="76" fillId="3" borderId="0" xfId="22" applyFont="1" applyFill="1" applyBorder="1" applyAlignment="1">
      <alignment horizontal="center"/>
    </xf>
    <xf numFmtId="0" fontId="64" fillId="0" borderId="0" xfId="22" applyFill="1" applyBorder="1" applyAlignment="1">
      <alignment horizontal="center" vertical="center"/>
    </xf>
    <xf numFmtId="0" fontId="64" fillId="0" borderId="0" xfId="22" applyBorder="1"/>
    <xf numFmtId="0" fontId="64" fillId="0" borderId="0" xfId="22" applyBorder="1" applyAlignment="1">
      <alignment horizontal="center"/>
    </xf>
    <xf numFmtId="0" fontId="64" fillId="0" borderId="0" xfId="22" applyBorder="1" applyAlignment="1"/>
    <xf numFmtId="0" fontId="64" fillId="0" borderId="0" xfId="22" applyBorder="1" applyAlignment="1" applyProtection="1">
      <alignment horizontal="center"/>
      <protection hidden="1"/>
    </xf>
    <xf numFmtId="0" fontId="64" fillId="0" borderId="0" xfId="22" applyBorder="1" applyAlignment="1">
      <alignment horizontal="center" wrapText="1"/>
    </xf>
    <xf numFmtId="0" fontId="64" fillId="0" borderId="0" xfId="22" applyAlignment="1">
      <alignment horizontal="center"/>
    </xf>
    <xf numFmtId="0" fontId="64" fillId="0" borderId="9" xfId="22" applyBorder="1"/>
    <xf numFmtId="0" fontId="64" fillId="0" borderId="9" xfId="22" applyBorder="1" applyAlignment="1">
      <alignment horizontal="center" vertical="center"/>
    </xf>
    <xf numFmtId="0" fontId="64" fillId="0" borderId="15" xfId="22" applyBorder="1" applyAlignment="1">
      <alignment horizontal="center" vertical="center"/>
    </xf>
    <xf numFmtId="0" fontId="64" fillId="0" borderId="18" xfId="22" applyBorder="1" applyAlignment="1">
      <alignment horizontal="center" vertical="center"/>
    </xf>
    <xf numFmtId="0" fontId="64" fillId="0" borderId="17" xfId="22" applyBorder="1" applyAlignment="1">
      <alignment horizontal="center" vertical="center"/>
    </xf>
    <xf numFmtId="0" fontId="64" fillId="0" borderId="1" xfId="22" applyBorder="1" applyAlignment="1">
      <alignment horizontal="center" vertical="center"/>
    </xf>
    <xf numFmtId="0" fontId="64" fillId="7" borderId="0" xfId="22" applyFill="1" applyBorder="1" applyAlignment="1">
      <alignment horizontal="center" vertical="center"/>
    </xf>
    <xf numFmtId="0" fontId="64" fillId="5" borderId="21" xfId="22" applyFill="1" applyBorder="1"/>
    <xf numFmtId="0" fontId="64" fillId="0" borderId="22" xfId="22" applyBorder="1" applyAlignment="1">
      <alignment horizontal="center" vertical="center"/>
    </xf>
    <xf numFmtId="0" fontId="64" fillId="0" borderId="10" xfId="22" applyBorder="1" applyAlignment="1">
      <alignment horizontal="center" vertical="center"/>
    </xf>
    <xf numFmtId="0" fontId="64" fillId="0" borderId="25" xfId="22" applyBorder="1" applyAlignment="1">
      <alignment horizontal="center" vertical="center"/>
    </xf>
    <xf numFmtId="0" fontId="78" fillId="2" borderId="18" xfId="22" applyFont="1" applyFill="1" applyBorder="1" applyAlignment="1">
      <alignment horizontal="center" vertical="center"/>
    </xf>
    <xf numFmtId="0" fontId="64" fillId="2" borderId="18" xfId="22" applyFill="1" applyBorder="1" applyAlignment="1">
      <alignment horizontal="center" vertical="center" wrapText="1"/>
    </xf>
    <xf numFmtId="0" fontId="78" fillId="2" borderId="18" xfId="22" applyFont="1" applyFill="1" applyBorder="1" applyAlignment="1">
      <alignment horizontal="center" vertical="center" wrapText="1"/>
    </xf>
    <xf numFmtId="0" fontId="64" fillId="0" borderId="1" xfId="22" applyFill="1" applyBorder="1" applyAlignment="1">
      <alignment horizontal="center" vertical="center"/>
    </xf>
    <xf numFmtId="0" fontId="78" fillId="2" borderId="1" xfId="22" applyFont="1" applyFill="1" applyBorder="1" applyAlignment="1">
      <alignment horizontal="center" vertical="center"/>
    </xf>
    <xf numFmtId="0" fontId="64" fillId="2" borderId="1" xfId="22" applyFill="1" applyBorder="1" applyAlignment="1">
      <alignment horizontal="center" vertical="center" wrapText="1"/>
    </xf>
    <xf numFmtId="0" fontId="78" fillId="2" borderId="1" xfId="22" applyFont="1" applyFill="1" applyBorder="1" applyAlignment="1">
      <alignment horizontal="center" vertical="center" wrapText="1"/>
    </xf>
    <xf numFmtId="0" fontId="78" fillId="2" borderId="22" xfId="22" applyFont="1" applyFill="1" applyBorder="1" applyAlignment="1">
      <alignment horizontal="center" vertical="center"/>
    </xf>
    <xf numFmtId="0" fontId="64" fillId="2" borderId="22" xfId="22" applyFill="1" applyBorder="1" applyAlignment="1">
      <alignment horizontal="center" vertical="center" wrapText="1"/>
    </xf>
    <xf numFmtId="0" fontId="78" fillId="2" borderId="22" xfId="22" applyFont="1" applyFill="1" applyBorder="1" applyAlignment="1">
      <alignment horizontal="center" vertical="center" wrapText="1"/>
    </xf>
    <xf numFmtId="0" fontId="64" fillId="2" borderId="18" xfId="22" applyFill="1" applyBorder="1" applyAlignment="1">
      <alignment horizontal="center" vertical="center"/>
    </xf>
    <xf numFmtId="0" fontId="64" fillId="2" borderId="1" xfId="22" applyFill="1" applyBorder="1" applyAlignment="1">
      <alignment horizontal="center" vertical="center"/>
    </xf>
    <xf numFmtId="0" fontId="64" fillId="2" borderId="22" xfId="22" applyFill="1" applyBorder="1" applyAlignment="1">
      <alignment horizontal="center" vertical="center"/>
    </xf>
    <xf numFmtId="0" fontId="78" fillId="0" borderId="18" xfId="22" applyFont="1" applyBorder="1" applyAlignment="1">
      <alignment horizontal="center" vertical="center"/>
    </xf>
    <xf numFmtId="0" fontId="78" fillId="0" borderId="22" xfId="22" applyFont="1" applyBorder="1" applyAlignment="1">
      <alignment horizontal="center" vertical="center"/>
    </xf>
    <xf numFmtId="0" fontId="78" fillId="0" borderId="1" xfId="22" applyFont="1" applyBorder="1" applyAlignment="1">
      <alignment horizontal="center" vertical="center"/>
    </xf>
    <xf numFmtId="0" fontId="64" fillId="2" borderId="25" xfId="22" applyFill="1" applyBorder="1" applyAlignment="1">
      <alignment horizontal="center" vertical="center"/>
    </xf>
    <xf numFmtId="0" fontId="78" fillId="2" borderId="25" xfId="22" applyFont="1" applyFill="1" applyBorder="1" applyAlignment="1">
      <alignment horizontal="center" vertical="center"/>
    </xf>
    <xf numFmtId="0" fontId="64" fillId="0" borderId="0" xfId="22" applyAlignment="1">
      <alignment horizontal="center" vertical="center"/>
    </xf>
    <xf numFmtId="0" fontId="75" fillId="0" borderId="0" xfId="22" applyFont="1"/>
    <xf numFmtId="0" fontId="78" fillId="0" borderId="0" xfId="22" applyFont="1" applyFill="1" applyBorder="1"/>
    <xf numFmtId="0" fontId="80" fillId="0" borderId="0" xfId="22" applyFont="1"/>
    <xf numFmtId="0" fontId="64" fillId="0" borderId="0" xfId="22" applyAlignment="1">
      <alignment horizontal="center" vertical="center" wrapText="1"/>
    </xf>
    <xf numFmtId="0" fontId="64" fillId="7" borderId="0" xfId="22" applyFill="1" applyAlignment="1">
      <alignment horizontal="center" vertical="center"/>
    </xf>
    <xf numFmtId="0" fontId="78" fillId="0" borderId="0" xfId="22" applyFont="1" applyFill="1" applyBorder="1" applyAlignment="1">
      <alignment horizontal="center" vertical="center"/>
    </xf>
    <xf numFmtId="0" fontId="63" fillId="0" borderId="0" xfId="22" applyFont="1"/>
    <xf numFmtId="0" fontId="81" fillId="0" borderId="4" xfId="22" applyFont="1" applyFill="1" applyBorder="1" applyAlignment="1">
      <alignment horizontal="left" vertical="top"/>
    </xf>
    <xf numFmtId="0" fontId="81" fillId="0" borderId="6" xfId="22" applyFont="1" applyFill="1" applyBorder="1" applyAlignment="1">
      <alignment horizontal="center" vertical="top"/>
    </xf>
    <xf numFmtId="0" fontId="81" fillId="0" borderId="7" xfId="22" applyFont="1" applyFill="1" applyBorder="1" applyAlignment="1">
      <alignment horizontal="left" vertical="top"/>
    </xf>
    <xf numFmtId="0" fontId="81" fillId="0" borderId="8" xfId="22" applyFont="1" applyFill="1" applyBorder="1" applyAlignment="1">
      <alignment horizontal="center" vertical="top"/>
    </xf>
    <xf numFmtId="0" fontId="82" fillId="0" borderId="3" xfId="22" applyFont="1" applyFill="1" applyBorder="1" applyAlignment="1">
      <alignment horizontal="center" vertical="top"/>
    </xf>
    <xf numFmtId="0" fontId="81" fillId="3" borderId="2" xfId="22" applyFont="1" applyFill="1" applyBorder="1" applyAlignment="1">
      <alignment horizontal="left" vertical="top" wrapText="1"/>
    </xf>
    <xf numFmtId="0" fontId="64" fillId="3" borderId="0" xfId="22" applyFill="1" applyBorder="1" applyAlignment="1">
      <alignment horizontal="center" vertical="center"/>
    </xf>
    <xf numFmtId="0" fontId="62" fillId="0" borderId="0" xfId="22" applyFont="1"/>
    <xf numFmtId="0" fontId="60" fillId="0" borderId="0" xfId="22" applyFont="1" applyAlignment="1">
      <alignment horizontal="center" vertical="center"/>
    </xf>
    <xf numFmtId="0" fontId="59" fillId="0" borderId="0" xfId="22" applyFont="1"/>
    <xf numFmtId="0" fontId="56" fillId="0" borderId="0" xfId="22" applyFont="1"/>
    <xf numFmtId="0" fontId="54" fillId="0" borderId="0" xfId="22" applyFont="1"/>
    <xf numFmtId="0" fontId="53" fillId="0" borderId="0" xfId="22" applyFont="1"/>
    <xf numFmtId="0" fontId="79" fillId="2" borderId="1" xfId="22" applyFont="1" applyFill="1" applyBorder="1" applyAlignment="1">
      <alignment horizontal="center" vertical="center"/>
    </xf>
    <xf numFmtId="0" fontId="64" fillId="2" borderId="25" xfId="22" applyFill="1" applyBorder="1" applyAlignment="1">
      <alignment horizontal="center" vertical="center" wrapText="1"/>
    </xf>
    <xf numFmtId="0" fontId="64" fillId="0" borderId="12" xfId="22" applyBorder="1" applyAlignment="1">
      <alignment horizontal="center" vertical="center"/>
    </xf>
    <xf numFmtId="0" fontId="50" fillId="0" borderId="0" xfId="22" applyFont="1" applyAlignment="1">
      <alignment horizontal="center" vertical="center"/>
    </xf>
    <xf numFmtId="0" fontId="75" fillId="0" borderId="0" xfId="22" applyFont="1" applyBorder="1" applyAlignment="1">
      <alignment horizontal="left"/>
    </xf>
    <xf numFmtId="0" fontId="48" fillId="0" borderId="0" xfId="22" applyFont="1" applyBorder="1" applyAlignment="1">
      <alignment horizontal="center"/>
    </xf>
    <xf numFmtId="0" fontId="64" fillId="0" borderId="16" xfId="22" applyBorder="1" applyAlignment="1">
      <alignment horizontal="center" vertical="center"/>
    </xf>
    <xf numFmtId="0" fontId="64" fillId="2" borderId="10" xfId="22" applyFill="1" applyBorder="1" applyAlignment="1">
      <alignment horizontal="center" vertical="center"/>
    </xf>
    <xf numFmtId="0" fontId="64" fillId="7" borderId="22" xfId="22" applyFill="1" applyBorder="1" applyAlignment="1">
      <alignment horizontal="center" vertical="center"/>
    </xf>
    <xf numFmtId="0" fontId="46" fillId="0" borderId="15" xfId="22" applyFont="1" applyBorder="1" applyAlignment="1">
      <alignment horizontal="left" vertical="center"/>
    </xf>
    <xf numFmtId="0" fontId="64" fillId="0" borderId="15" xfId="22" applyBorder="1" applyAlignment="1">
      <alignment horizontal="left" vertical="center"/>
    </xf>
    <xf numFmtId="0" fontId="64" fillId="0" borderId="0" xfId="22" applyAlignment="1">
      <alignment horizontal="left"/>
    </xf>
    <xf numFmtId="0" fontId="44" fillId="0" borderId="0" xfId="22" applyFont="1" applyBorder="1" applyAlignment="1">
      <alignment horizontal="left"/>
    </xf>
    <xf numFmtId="0" fontId="44" fillId="0" borderId="0" xfId="22" applyFont="1" applyAlignment="1">
      <alignment horizontal="center" vertical="center"/>
    </xf>
    <xf numFmtId="0" fontId="44" fillId="0" borderId="0" xfId="22" applyFont="1" applyFill="1" applyBorder="1" applyAlignment="1">
      <alignment horizontal="center" vertical="center"/>
    </xf>
    <xf numFmtId="0" fontId="44" fillId="0" borderId="0" xfId="22" applyFont="1" applyBorder="1" applyAlignment="1">
      <alignment horizontal="center"/>
    </xf>
    <xf numFmtId="0" fontId="45" fillId="0" borderId="1" xfId="22" applyFont="1" applyBorder="1" applyAlignment="1">
      <alignment horizontal="left"/>
    </xf>
    <xf numFmtId="0" fontId="64" fillId="0" borderId="1" xfId="22" applyBorder="1" applyAlignment="1">
      <alignment horizontal="left"/>
    </xf>
    <xf numFmtId="0" fontId="44" fillId="0" borderId="1" xfId="22" applyFont="1" applyBorder="1" applyAlignment="1">
      <alignment horizontal="left"/>
    </xf>
    <xf numFmtId="0" fontId="46" fillId="0" borderId="1" xfId="22" applyFont="1" applyBorder="1" applyAlignment="1">
      <alignment horizontal="left"/>
    </xf>
    <xf numFmtId="0" fontId="64" fillId="0" borderId="1" xfId="22" applyBorder="1" applyAlignment="1">
      <alignment horizontal="left" vertical="center"/>
    </xf>
    <xf numFmtId="0" fontId="64" fillId="0" borderId="10" xfId="22" applyBorder="1" applyAlignment="1">
      <alignment horizontal="left"/>
    </xf>
    <xf numFmtId="0" fontId="43" fillId="0" borderId="0" xfId="22" applyFont="1" applyAlignment="1">
      <alignment horizontal="center" vertical="center"/>
    </xf>
    <xf numFmtId="0" fontId="85" fillId="0" borderId="0" xfId="0" applyFont="1"/>
    <xf numFmtId="0" fontId="86" fillId="2" borderId="0" xfId="0" applyFont="1" applyFill="1" applyAlignment="1" applyProtection="1">
      <alignment horizontal="left" vertical="center"/>
    </xf>
    <xf numFmtId="0" fontId="85" fillId="0" borderId="0" xfId="0" applyFont="1" applyAlignment="1">
      <alignment horizontal="left" vertical="center"/>
    </xf>
    <xf numFmtId="0" fontId="85" fillId="0" borderId="0" xfId="0" applyFont="1" applyAlignment="1">
      <alignment horizontal="center" vertical="center"/>
    </xf>
    <xf numFmtId="0" fontId="85" fillId="0" borderId="0" xfId="0" applyFont="1" applyAlignment="1">
      <alignment vertical="center" wrapText="1"/>
    </xf>
    <xf numFmtId="44" fontId="85" fillId="0" borderId="0" xfId="39" applyFont="1" applyAlignment="1">
      <alignment horizontal="center" vertical="center"/>
    </xf>
    <xf numFmtId="0" fontId="85" fillId="2" borderId="0" xfId="0" applyFont="1" applyFill="1" applyAlignment="1" applyProtection="1">
      <alignment horizontal="center"/>
    </xf>
    <xf numFmtId="0" fontId="85" fillId="2" borderId="1" xfId="0" applyFont="1" applyFill="1" applyBorder="1" applyAlignment="1" applyProtection="1">
      <alignment vertical="center" wrapText="1"/>
    </xf>
    <xf numFmtId="0" fontId="85" fillId="0" borderId="1" xfId="0" applyFont="1" applyBorder="1" applyAlignment="1">
      <alignment vertical="center"/>
    </xf>
    <xf numFmtId="0" fontId="85" fillId="0" borderId="1" xfId="0" applyFont="1" applyBorder="1" applyAlignment="1">
      <alignment vertical="center" wrapText="1"/>
    </xf>
    <xf numFmtId="0" fontId="85" fillId="0" borderId="1" xfId="0" applyFont="1" applyFill="1" applyBorder="1" applyAlignment="1" applyProtection="1">
      <alignment vertical="center"/>
    </xf>
    <xf numFmtId="0" fontId="90" fillId="0" borderId="1" xfId="0" applyFont="1" applyFill="1" applyBorder="1" applyAlignment="1" applyProtection="1">
      <alignment horizontal="center" vertical="center" wrapText="1"/>
    </xf>
    <xf numFmtId="0" fontId="85" fillId="0" borderId="1" xfId="0" applyFont="1" applyFill="1" applyBorder="1" applyAlignment="1" applyProtection="1">
      <alignment vertical="center" wrapText="1"/>
    </xf>
    <xf numFmtId="44" fontId="85" fillId="0" borderId="1" xfId="39" applyFont="1" applyBorder="1"/>
    <xf numFmtId="44" fontId="85" fillId="0" borderId="1" xfId="39" applyFont="1" applyBorder="1" applyAlignment="1">
      <alignment horizontal="center" vertical="center"/>
    </xf>
    <xf numFmtId="0" fontId="91" fillId="2" borderId="0" xfId="0" applyFont="1" applyFill="1" applyAlignment="1" applyProtection="1">
      <alignment vertical="center"/>
    </xf>
    <xf numFmtId="0" fontId="92" fillId="2" borderId="0" xfId="0" applyFont="1" applyFill="1" applyAlignment="1" applyProtection="1">
      <alignment vertical="center"/>
    </xf>
    <xf numFmtId="0" fontId="92" fillId="2" borderId="0" xfId="0" applyFont="1" applyFill="1" applyAlignment="1" applyProtection="1">
      <alignment horizontal="center" vertical="center" wrapText="1"/>
    </xf>
    <xf numFmtId="0" fontId="92" fillId="2" borderId="0" xfId="0" applyFont="1" applyFill="1" applyAlignment="1" applyProtection="1">
      <alignment horizontal="center" vertical="center"/>
    </xf>
    <xf numFmtId="44" fontId="93" fillId="2" borderId="0" xfId="39" applyFont="1" applyFill="1" applyAlignment="1" applyProtection="1">
      <alignment horizontal="center" vertical="center"/>
    </xf>
    <xf numFmtId="0" fontId="85" fillId="0" borderId="0" xfId="0" applyFont="1" applyFill="1" applyAlignment="1" applyProtection="1">
      <alignment horizontal="center" vertical="center"/>
      <protection locked="0"/>
    </xf>
    <xf numFmtId="0" fontId="85" fillId="2" borderId="0" xfId="0" applyFont="1" applyFill="1" applyAlignment="1" applyProtection="1">
      <alignment vertical="center"/>
    </xf>
    <xf numFmtId="0" fontId="85" fillId="2" borderId="0" xfId="0" applyFont="1" applyFill="1" applyAlignment="1" applyProtection="1">
      <alignment horizontal="left"/>
    </xf>
    <xf numFmtId="44" fontId="94" fillId="2" borderId="0" xfId="0" applyNumberFormat="1" applyFont="1" applyFill="1" applyBorder="1" applyAlignment="1" applyProtection="1">
      <alignment vertical="center"/>
    </xf>
    <xf numFmtId="44" fontId="94" fillId="2" borderId="0" xfId="0" applyNumberFormat="1" applyFont="1" applyFill="1" applyBorder="1" applyAlignment="1" applyProtection="1">
      <alignment vertical="center" wrapText="1"/>
    </xf>
    <xf numFmtId="44" fontId="94" fillId="2" borderId="0" xfId="0" applyNumberFormat="1" applyFont="1" applyFill="1" applyBorder="1" applyAlignment="1" applyProtection="1">
      <alignment horizontal="center" vertical="center" wrapText="1"/>
    </xf>
    <xf numFmtId="44" fontId="93" fillId="2" borderId="0" xfId="0" applyNumberFormat="1" applyFont="1" applyFill="1" applyBorder="1" applyAlignment="1" applyProtection="1">
      <alignment horizontal="center" vertical="center" wrapText="1"/>
    </xf>
    <xf numFmtId="0" fontId="85" fillId="2" borderId="27" xfId="0" applyFont="1" applyFill="1" applyBorder="1" applyAlignment="1" applyProtection="1">
      <alignment horizontal="center" vertical="center"/>
    </xf>
    <xf numFmtId="44" fontId="94" fillId="0" borderId="28" xfId="39" applyFont="1" applyFill="1" applyBorder="1" applyAlignment="1" applyProtection="1">
      <alignment horizontal="center" vertical="center" wrapText="1"/>
    </xf>
    <xf numFmtId="0" fontId="85" fillId="0" borderId="0" xfId="0" applyFont="1" applyFill="1" applyAlignment="1" applyProtection="1">
      <alignment horizontal="center" vertical="center"/>
    </xf>
    <xf numFmtId="0" fontId="85" fillId="2" borderId="0" xfId="0" applyFont="1" applyFill="1" applyBorder="1" applyAlignment="1" applyProtection="1">
      <alignment horizontal="left"/>
    </xf>
    <xf numFmtId="0" fontId="95" fillId="11" borderId="1" xfId="0" applyFont="1" applyFill="1" applyBorder="1" applyAlignment="1" applyProtection="1">
      <alignment vertical="center"/>
      <protection locked="0"/>
    </xf>
    <xf numFmtId="0" fontId="95" fillId="11" borderId="1" xfId="0" applyFont="1" applyFill="1" applyBorder="1" applyAlignment="1" applyProtection="1">
      <alignment vertical="center" wrapText="1"/>
      <protection locked="0"/>
    </xf>
    <xf numFmtId="0" fontId="95" fillId="11" borderId="1" xfId="0" applyFont="1" applyFill="1" applyBorder="1" applyAlignment="1" applyProtection="1">
      <alignment horizontal="center" vertical="center" wrapText="1"/>
      <protection locked="0"/>
    </xf>
    <xf numFmtId="0" fontId="95" fillId="11" borderId="12" xfId="0" applyFont="1" applyFill="1" applyBorder="1" applyAlignment="1" applyProtection="1">
      <alignment horizontal="center" vertical="center" wrapText="1"/>
      <protection locked="0"/>
    </xf>
    <xf numFmtId="9" fontId="94" fillId="3" borderId="1" xfId="40" applyFont="1" applyFill="1" applyBorder="1" applyAlignment="1" applyProtection="1">
      <alignment horizontal="center" vertical="center" wrapText="1"/>
      <protection locked="0"/>
    </xf>
    <xf numFmtId="0" fontId="96" fillId="11" borderId="1" xfId="0" applyFont="1" applyFill="1" applyBorder="1" applyAlignment="1" applyProtection="1">
      <alignment horizontal="center" vertical="center"/>
      <protection locked="0"/>
    </xf>
    <xf numFmtId="0" fontId="91" fillId="12" borderId="30" xfId="0" applyFont="1" applyFill="1" applyBorder="1" applyAlignment="1" applyProtection="1">
      <alignment vertical="center"/>
      <protection locked="0"/>
    </xf>
    <xf numFmtId="0" fontId="86" fillId="12" borderId="31" xfId="0" applyFont="1" applyFill="1" applyBorder="1" applyAlignment="1" applyProtection="1">
      <alignment horizontal="center" vertical="center" wrapText="1"/>
      <protection locked="0"/>
    </xf>
    <xf numFmtId="0" fontId="85" fillId="12" borderId="31" xfId="0" applyFont="1" applyFill="1" applyBorder="1" applyAlignment="1">
      <alignment horizontal="center" vertical="center" wrapText="1"/>
    </xf>
    <xf numFmtId="0" fontId="85" fillId="12" borderId="31" xfId="0" applyFont="1" applyFill="1" applyBorder="1" applyAlignment="1">
      <alignment horizontal="center" vertical="center"/>
    </xf>
    <xf numFmtId="0" fontId="85" fillId="12" borderId="32" xfId="0" applyFont="1" applyFill="1" applyBorder="1" applyAlignment="1">
      <alignment horizontal="center" vertical="center"/>
    </xf>
    <xf numFmtId="0" fontId="85" fillId="2" borderId="1" xfId="0" applyFont="1" applyFill="1" applyBorder="1" applyAlignment="1" applyProtection="1">
      <alignment vertical="center"/>
    </xf>
    <xf numFmtId="0" fontId="88" fillId="2" borderId="1" xfId="0" applyFont="1" applyFill="1" applyBorder="1" applyAlignment="1">
      <alignment vertical="center" wrapText="1"/>
    </xf>
    <xf numFmtId="0" fontId="88" fillId="2" borderId="1" xfId="0" applyFont="1" applyFill="1" applyBorder="1" applyAlignment="1">
      <alignment horizontal="center" vertical="center" wrapText="1"/>
    </xf>
    <xf numFmtId="0" fontId="93" fillId="2" borderId="1" xfId="0" applyFont="1" applyFill="1" applyBorder="1" applyAlignment="1">
      <alignment horizontal="center" vertical="center" wrapText="1"/>
    </xf>
    <xf numFmtId="0" fontId="89" fillId="2" borderId="1" xfId="0" applyFont="1" applyFill="1" applyBorder="1" applyAlignment="1">
      <alignment horizontal="center" vertical="center" wrapText="1"/>
    </xf>
    <xf numFmtId="0" fontId="85" fillId="2" borderId="1" xfId="0" applyFont="1" applyFill="1" applyBorder="1" applyAlignment="1" applyProtection="1">
      <alignment horizontal="center" vertical="center" wrapText="1"/>
    </xf>
    <xf numFmtId="0" fontId="88" fillId="2" borderId="1" xfId="0" applyFont="1" applyFill="1" applyBorder="1" applyAlignment="1">
      <alignment horizontal="left" vertical="center" wrapText="1"/>
    </xf>
    <xf numFmtId="44" fontId="85" fillId="2" borderId="1" xfId="39" applyFont="1" applyFill="1" applyBorder="1" applyAlignment="1">
      <alignment horizontal="center" vertical="center"/>
    </xf>
    <xf numFmtId="1" fontId="93" fillId="10" borderId="1" xfId="0" applyNumberFormat="1" applyFont="1" applyFill="1" applyBorder="1" applyAlignment="1">
      <alignment horizontal="right" vertical="center" wrapText="1"/>
    </xf>
    <xf numFmtId="0" fontId="85" fillId="2" borderId="1" xfId="0" applyFont="1" applyFill="1" applyBorder="1" applyAlignment="1">
      <alignment vertical="center"/>
    </xf>
    <xf numFmtId="0" fontId="90" fillId="2" borderId="1" xfId="0" applyFont="1" applyFill="1" applyBorder="1" applyAlignment="1" applyProtection="1">
      <alignment vertical="center" wrapText="1"/>
    </xf>
    <xf numFmtId="1" fontId="89" fillId="2" borderId="1" xfId="0" applyNumberFormat="1" applyFont="1" applyFill="1" applyBorder="1" applyAlignment="1">
      <alignment horizontal="center" vertical="center"/>
    </xf>
    <xf numFmtId="0" fontId="85" fillId="0" borderId="1" xfId="0" applyFont="1" applyFill="1" applyBorder="1" applyAlignment="1">
      <alignment vertical="center"/>
    </xf>
    <xf numFmtId="0" fontId="90" fillId="0" borderId="1" xfId="0" applyFont="1" applyFill="1" applyBorder="1" applyAlignment="1" applyProtection="1">
      <alignment vertical="center" wrapText="1"/>
    </xf>
    <xf numFmtId="0" fontId="93" fillId="0" borderId="1" xfId="0" applyFont="1" applyFill="1" applyBorder="1" applyAlignment="1">
      <alignment horizontal="center" vertical="center" wrapText="1"/>
    </xf>
    <xf numFmtId="0" fontId="89" fillId="0" borderId="1" xfId="0" applyFont="1" applyFill="1" applyBorder="1" applyAlignment="1">
      <alignment horizontal="center" vertical="center" wrapText="1"/>
    </xf>
    <xf numFmtId="0" fontId="85" fillId="0" borderId="1" xfId="0" applyFont="1" applyFill="1" applyBorder="1" applyAlignment="1" applyProtection="1">
      <alignment horizontal="center" vertical="center" wrapText="1"/>
    </xf>
    <xf numFmtId="1" fontId="89" fillId="2" borderId="1" xfId="0" applyNumberFormat="1" applyFont="1" applyFill="1" applyBorder="1" applyAlignment="1">
      <alignment horizontal="center" vertical="center" wrapText="1"/>
    </xf>
    <xf numFmtId="0" fontId="90" fillId="2" borderId="1" xfId="0" applyFont="1" applyFill="1" applyBorder="1" applyAlignment="1" applyProtection="1">
      <alignment vertical="center"/>
    </xf>
    <xf numFmtId="44" fontId="88" fillId="2" borderId="1" xfId="39" applyFont="1" applyFill="1" applyBorder="1" applyAlignment="1">
      <alignment horizontal="center" vertical="center"/>
    </xf>
    <xf numFmtId="0" fontId="90" fillId="2" borderId="1" xfId="0" applyFont="1" applyFill="1" applyBorder="1" applyAlignment="1" applyProtection="1">
      <alignment horizontal="center" vertical="center" wrapText="1"/>
    </xf>
    <xf numFmtId="1" fontId="85" fillId="2" borderId="1" xfId="0" applyNumberFormat="1" applyFont="1" applyFill="1" applyBorder="1" applyAlignment="1">
      <alignment horizontal="center" vertical="center" wrapText="1"/>
    </xf>
    <xf numFmtId="0" fontId="85" fillId="2" borderId="1" xfId="0" applyFont="1" applyFill="1" applyBorder="1" applyAlignment="1">
      <alignment horizontal="left" vertical="center" wrapText="1"/>
    </xf>
    <xf numFmtId="0" fontId="93" fillId="2" borderId="1"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44" fontId="93" fillId="2" borderId="1" xfId="39" applyFont="1" applyFill="1" applyBorder="1" applyAlignment="1" applyProtection="1">
      <alignment horizontal="center" vertical="center" wrapText="1"/>
    </xf>
    <xf numFmtId="1" fontId="85" fillId="2" borderId="1" xfId="0" applyNumberFormat="1" applyFont="1" applyFill="1" applyBorder="1" applyAlignment="1" applyProtection="1">
      <alignment horizontal="center" vertical="center"/>
      <protection locked="0"/>
    </xf>
    <xf numFmtId="0" fontId="93" fillId="0" borderId="1" xfId="0" applyFont="1" applyFill="1" applyBorder="1" applyAlignment="1" applyProtection="1">
      <alignment horizontal="center" vertical="center" wrapText="1"/>
    </xf>
    <xf numFmtId="0" fontId="85" fillId="0" borderId="1" xfId="0" applyFont="1" applyFill="1" applyBorder="1" applyAlignment="1">
      <alignment horizontal="center" vertical="center" wrapText="1"/>
    </xf>
    <xf numFmtId="44" fontId="85" fillId="0" borderId="1" xfId="39" applyFont="1" applyFill="1" applyBorder="1" applyAlignment="1">
      <alignment horizontal="center" vertical="center"/>
    </xf>
    <xf numFmtId="1" fontId="89" fillId="0" borderId="1" xfId="0" applyNumberFormat="1" applyFont="1" applyBorder="1" applyAlignment="1">
      <alignment horizontal="center" vertical="center"/>
    </xf>
    <xf numFmtId="0" fontId="93" fillId="0" borderId="1" xfId="0" applyFont="1" applyFill="1" applyBorder="1" applyAlignment="1">
      <alignment vertical="center"/>
    </xf>
    <xf numFmtId="0" fontId="85" fillId="2" borderId="5" xfId="0" applyFont="1" applyFill="1" applyBorder="1" applyAlignment="1" applyProtection="1">
      <alignment vertical="center"/>
    </xf>
    <xf numFmtId="0" fontId="93" fillId="2" borderId="1" xfId="0" applyFont="1" applyFill="1" applyBorder="1" applyAlignment="1">
      <alignment vertical="center"/>
    </xf>
    <xf numFmtId="0" fontId="85" fillId="2" borderId="1" xfId="0" applyFont="1" applyFill="1" applyBorder="1" applyAlignment="1">
      <alignment horizontal="center" vertical="center" wrapText="1"/>
    </xf>
    <xf numFmtId="0" fontId="85" fillId="2" borderId="1" xfId="0" applyFont="1" applyFill="1" applyBorder="1" applyAlignment="1">
      <alignment vertical="center" wrapText="1"/>
    </xf>
    <xf numFmtId="1" fontId="85" fillId="2" borderId="1" xfId="0" applyNumberFormat="1"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wrapText="1"/>
    </xf>
    <xf numFmtId="44" fontId="93" fillId="0" borderId="1" xfId="39" applyFont="1" applyFill="1" applyBorder="1" applyAlignment="1" applyProtection="1">
      <alignment horizontal="center" vertical="center" wrapText="1"/>
    </xf>
    <xf numFmtId="1" fontId="89" fillId="0" borderId="1"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left" vertical="center"/>
    </xf>
    <xf numFmtId="0" fontId="90" fillId="2" borderId="1" xfId="0" applyNumberFormat="1" applyFont="1" applyFill="1" applyBorder="1" applyAlignment="1" applyProtection="1">
      <alignment vertical="center" wrapText="1"/>
    </xf>
    <xf numFmtId="0" fontId="85" fillId="0" borderId="0" xfId="0" applyFont="1" applyFill="1" applyAlignment="1" applyProtection="1">
      <alignment horizontal="left" vertical="center"/>
    </xf>
    <xf numFmtId="1" fontId="85" fillId="2" borderId="1" xfId="0" applyNumberFormat="1" applyFont="1" applyFill="1" applyBorder="1" applyAlignment="1" applyProtection="1">
      <alignment horizontal="center" vertical="center" wrapText="1"/>
      <protection locked="0"/>
    </xf>
    <xf numFmtId="0" fontId="85" fillId="2" borderId="0" xfId="0" applyFont="1" applyFill="1" applyAlignment="1" applyProtection="1">
      <alignment horizontal="left" vertical="center"/>
    </xf>
    <xf numFmtId="0" fontId="85" fillId="2" borderId="10" xfId="0" applyFont="1" applyFill="1" applyBorder="1" applyAlignment="1">
      <alignment vertical="center" wrapText="1"/>
    </xf>
    <xf numFmtId="1" fontId="93" fillId="10" borderId="1" xfId="0" quotePrefix="1" applyNumberFormat="1" applyFont="1" applyFill="1" applyBorder="1" applyAlignment="1">
      <alignment horizontal="right" vertical="center" wrapText="1"/>
    </xf>
    <xf numFmtId="0" fontId="85" fillId="2" borderId="10" xfId="0" applyFont="1" applyFill="1" applyBorder="1" applyAlignment="1" applyProtection="1">
      <alignment vertical="center"/>
    </xf>
    <xf numFmtId="0" fontId="85" fillId="2" borderId="10" xfId="0" applyFont="1" applyFill="1" applyBorder="1" applyAlignment="1">
      <alignment vertical="center"/>
    </xf>
    <xf numFmtId="0" fontId="99" fillId="2" borderId="0" xfId="0" applyFont="1" applyFill="1" applyAlignment="1" applyProtection="1">
      <alignment horizontal="left" vertical="center"/>
    </xf>
    <xf numFmtId="0" fontId="88" fillId="2" borderId="1" xfId="0" applyFont="1" applyFill="1" applyBorder="1" applyAlignment="1">
      <alignment vertical="center"/>
    </xf>
    <xf numFmtId="0" fontId="88" fillId="2" borderId="1" xfId="0" applyFont="1" applyFill="1" applyBorder="1" applyAlignment="1">
      <alignment horizontal="center" vertical="center"/>
    </xf>
    <xf numFmtId="1" fontId="89" fillId="0" borderId="1" xfId="0" applyNumberFormat="1" applyFont="1" applyFill="1" applyBorder="1" applyAlignment="1" applyProtection="1">
      <alignment horizontal="center" vertical="center"/>
      <protection locked="0"/>
    </xf>
    <xf numFmtId="0" fontId="85" fillId="0" borderId="1" xfId="0" applyFont="1" applyFill="1" applyBorder="1" applyAlignment="1">
      <alignment horizontal="center" vertical="center"/>
    </xf>
    <xf numFmtId="1" fontId="89" fillId="2" borderId="1" xfId="0" applyNumberFormat="1" applyFont="1" applyFill="1" applyBorder="1" applyAlignment="1" applyProtection="1">
      <alignment horizontal="center" vertical="center"/>
      <protection locked="0"/>
    </xf>
    <xf numFmtId="1" fontId="89" fillId="10" borderId="1" xfId="0" applyNumberFormat="1" applyFont="1" applyFill="1" applyBorder="1" applyAlignment="1">
      <alignment horizontal="center" vertical="center"/>
    </xf>
    <xf numFmtId="1" fontId="89" fillId="2" borderId="1"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xf>
    <xf numFmtId="0" fontId="93" fillId="0" borderId="10" xfId="0" applyFont="1" applyFill="1" applyBorder="1" applyAlignment="1">
      <alignment vertical="center"/>
    </xf>
    <xf numFmtId="1" fontId="85" fillId="0" borderId="1" xfId="0" applyNumberFormat="1" applyFont="1" applyFill="1" applyBorder="1" applyAlignment="1" applyProtection="1">
      <alignment horizontal="center" vertical="center" wrapText="1"/>
      <protection locked="0"/>
    </xf>
    <xf numFmtId="0" fontId="85" fillId="2" borderId="1" xfId="0" applyFont="1" applyFill="1" applyBorder="1" applyAlignment="1">
      <alignment horizontal="left" vertical="center"/>
    </xf>
    <xf numFmtId="0" fontId="85" fillId="0" borderId="10" xfId="0" applyFont="1" applyFill="1" applyBorder="1" applyAlignment="1" applyProtection="1">
      <alignment vertical="center"/>
    </xf>
    <xf numFmtId="0" fontId="85" fillId="0" borderId="10" xfId="0" applyFont="1" applyFill="1" applyBorder="1" applyAlignment="1">
      <alignment horizontal="left" vertical="center" wrapText="1"/>
    </xf>
    <xf numFmtId="0" fontId="85" fillId="0" borderId="10" xfId="0" applyFont="1" applyFill="1" applyBorder="1" applyAlignment="1" applyProtection="1">
      <alignment vertical="center" wrapText="1"/>
    </xf>
    <xf numFmtId="44" fontId="93" fillId="2" borderId="1" xfId="39" applyFont="1" applyFill="1" applyBorder="1" applyAlignment="1" applyProtection="1">
      <alignment horizontal="center" vertical="center" wrapText="1"/>
      <protection locked="0"/>
    </xf>
    <xf numFmtId="1" fontId="93" fillId="10" borderId="1" xfId="0" applyNumberFormat="1" applyFont="1" applyFill="1" applyBorder="1" applyAlignment="1">
      <alignment horizontal="center" vertical="center" wrapText="1"/>
    </xf>
    <xf numFmtId="1" fontId="93" fillId="2" borderId="1" xfId="0" applyNumberFormat="1" applyFont="1" applyFill="1" applyBorder="1" applyAlignment="1" applyProtection="1">
      <alignment horizontal="center" vertical="center" wrapText="1"/>
      <protection locked="0"/>
    </xf>
    <xf numFmtId="0" fontId="85" fillId="0" borderId="10" xfId="0" applyFont="1" applyFill="1" applyBorder="1" applyAlignment="1">
      <alignment vertical="center" wrapText="1"/>
    </xf>
    <xf numFmtId="0" fontId="90" fillId="2" borderId="0" xfId="1" applyFont="1" applyFill="1" applyAlignment="1" applyProtection="1">
      <alignment horizontal="left" vertical="center"/>
    </xf>
    <xf numFmtId="0" fontId="85" fillId="2" borderId="1" xfId="0" applyFont="1" applyFill="1" applyBorder="1" applyAlignment="1">
      <alignment horizontal="center" vertical="center"/>
    </xf>
    <xf numFmtId="0" fontId="85" fillId="2" borderId="1" xfId="0" applyFont="1" applyFill="1" applyBorder="1" applyAlignment="1">
      <alignment wrapText="1"/>
    </xf>
    <xf numFmtId="1" fontId="85" fillId="2" borderId="1" xfId="0" quotePrefix="1" applyNumberFormat="1" applyFont="1" applyFill="1" applyBorder="1" applyAlignment="1" applyProtection="1">
      <alignment horizontal="center" vertical="center" wrapText="1"/>
      <protection locked="0"/>
    </xf>
    <xf numFmtId="0" fontId="88" fillId="0" borderId="1" xfId="0" applyFont="1" applyFill="1" applyBorder="1" applyAlignment="1">
      <alignment vertical="center" wrapText="1"/>
    </xf>
    <xf numFmtId="0" fontId="88" fillId="0" borderId="1" xfId="0" applyFont="1" applyFill="1" applyBorder="1" applyAlignment="1">
      <alignment horizontal="left" vertical="center" wrapText="1"/>
    </xf>
    <xf numFmtId="1" fontId="93" fillId="10" borderId="1" xfId="0" quotePrefix="1" applyNumberFormat="1" applyFont="1" applyFill="1" applyBorder="1" applyAlignment="1">
      <alignment horizontal="center" vertical="center"/>
    </xf>
    <xf numFmtId="0" fontId="93" fillId="0" borderId="0" xfId="0" applyFont="1" applyFill="1" applyAlignment="1" applyProtection="1">
      <alignment horizontal="left" vertical="center"/>
    </xf>
    <xf numFmtId="1" fontId="88" fillId="10" borderId="1" xfId="0" applyNumberFormat="1" applyFont="1" applyFill="1" applyBorder="1" applyAlignment="1">
      <alignment horizontal="center" vertical="center" wrapText="1"/>
    </xf>
    <xf numFmtId="0" fontId="93" fillId="2" borderId="1" xfId="0" applyFont="1" applyFill="1" applyBorder="1" applyAlignment="1" applyProtection="1">
      <alignment vertical="center"/>
    </xf>
    <xf numFmtId="0" fontId="93" fillId="2" borderId="1" xfId="0" applyFont="1" applyFill="1" applyBorder="1" applyAlignment="1" applyProtection="1">
      <alignment vertical="center" wrapText="1"/>
    </xf>
    <xf numFmtId="0" fontId="85" fillId="0" borderId="0" xfId="0" applyFont="1" applyFill="1" applyBorder="1"/>
    <xf numFmtId="0" fontId="85" fillId="0" borderId="34" xfId="0" applyFont="1" applyFill="1" applyBorder="1"/>
    <xf numFmtId="0" fontId="86" fillId="12" borderId="35" xfId="0" applyFont="1" applyFill="1" applyBorder="1" applyAlignment="1" applyProtection="1">
      <alignment horizontal="center" vertical="center" wrapText="1"/>
      <protection locked="0"/>
    </xf>
    <xf numFmtId="0" fontId="86" fillId="12" borderId="33" xfId="0" applyFont="1" applyFill="1" applyBorder="1" applyAlignment="1" applyProtection="1">
      <alignment horizontal="center" vertical="center" wrapText="1"/>
      <protection locked="0"/>
    </xf>
    <xf numFmtId="0" fontId="86" fillId="12" borderId="11" xfId="0" applyFont="1" applyFill="1" applyBorder="1" applyAlignment="1" applyProtection="1">
      <alignment horizontal="center" vertical="center" wrapText="1"/>
      <protection locked="0"/>
    </xf>
    <xf numFmtId="0" fontId="85" fillId="0" borderId="1" xfId="0" applyFont="1" applyFill="1" applyBorder="1" applyAlignment="1">
      <alignment horizontal="left" vertical="center" wrapText="1"/>
    </xf>
    <xf numFmtId="1" fontId="85" fillId="0" borderId="1" xfId="0" applyNumberFormat="1" applyFont="1" applyFill="1" applyBorder="1" applyAlignment="1" applyProtection="1">
      <alignment horizontal="center" vertical="center"/>
      <protection locked="0"/>
    </xf>
    <xf numFmtId="0" fontId="85" fillId="0" borderId="1" xfId="0" applyFont="1" applyFill="1" applyBorder="1" applyAlignment="1">
      <alignment vertical="center" wrapText="1"/>
    </xf>
    <xf numFmtId="44" fontId="93" fillId="0" borderId="11" xfId="39" applyFont="1" applyFill="1" applyBorder="1" applyAlignment="1" applyProtection="1">
      <alignment horizontal="center" vertical="center" wrapText="1"/>
    </xf>
    <xf numFmtId="44" fontId="93" fillId="2" borderId="11" xfId="39" applyFont="1" applyFill="1" applyBorder="1" applyAlignment="1" applyProtection="1">
      <alignment horizontal="center" vertical="center" wrapText="1"/>
    </xf>
    <xf numFmtId="1" fontId="85" fillId="2" borderId="15" xfId="0" applyNumberFormat="1" applyFont="1" applyFill="1" applyBorder="1" applyAlignment="1" applyProtection="1">
      <alignment horizontal="center" vertical="center"/>
      <protection locked="0"/>
    </xf>
    <xf numFmtId="0" fontId="91" fillId="12" borderId="36" xfId="0" applyFont="1" applyFill="1" applyBorder="1" applyAlignment="1" applyProtection="1">
      <alignment vertical="center"/>
      <protection locked="0"/>
    </xf>
    <xf numFmtId="0" fontId="86" fillId="12" borderId="37" xfId="0" applyFont="1" applyFill="1" applyBorder="1" applyAlignment="1" applyProtection="1">
      <alignment horizontal="center" vertical="center" wrapText="1"/>
      <protection locked="0"/>
    </xf>
    <xf numFmtId="0" fontId="86" fillId="12" borderId="9" xfId="0" applyFont="1" applyFill="1" applyBorder="1" applyAlignment="1" applyProtection="1">
      <alignment horizontal="center" vertical="center" wrapText="1"/>
      <protection locked="0"/>
    </xf>
    <xf numFmtId="0" fontId="86" fillId="12" borderId="15" xfId="0" applyFont="1" applyFill="1" applyBorder="1" applyAlignment="1" applyProtection="1">
      <alignment horizontal="center" vertical="center" wrapText="1"/>
      <protection locked="0"/>
    </xf>
    <xf numFmtId="0" fontId="97" fillId="2" borderId="1" xfId="0" applyFont="1" applyFill="1" applyBorder="1" applyAlignment="1">
      <alignment horizontal="center" vertical="center" wrapText="1"/>
    </xf>
    <xf numFmtId="44" fontId="93" fillId="2" borderId="10" xfId="39" applyFont="1" applyFill="1" applyBorder="1" applyAlignment="1" applyProtection="1">
      <alignment horizontal="center" vertical="center" wrapText="1"/>
    </xf>
    <xf numFmtId="1" fontId="85" fillId="2" borderId="10" xfId="0" applyNumberFormat="1" applyFont="1" applyFill="1" applyBorder="1" applyAlignment="1" applyProtection="1">
      <alignment horizontal="center" vertical="center" wrapText="1"/>
      <protection locked="0"/>
    </xf>
    <xf numFmtId="1" fontId="85" fillId="2" borderId="10" xfId="0" applyNumberFormat="1" applyFont="1" applyFill="1" applyBorder="1" applyAlignment="1" applyProtection="1">
      <alignment horizontal="center" vertical="center"/>
      <protection locked="0"/>
    </xf>
    <xf numFmtId="0" fontId="93" fillId="2" borderId="1" xfId="0" applyFont="1" applyFill="1" applyBorder="1" applyAlignment="1">
      <alignment vertical="center" wrapText="1"/>
    </xf>
    <xf numFmtId="0" fontId="94" fillId="2" borderId="1" xfId="0" applyFont="1" applyFill="1" applyBorder="1" applyAlignment="1">
      <alignment horizontal="center" vertical="center" wrapText="1"/>
    </xf>
    <xf numFmtId="1" fontId="93" fillId="2" borderId="12" xfId="0" applyNumberFormat="1" applyFont="1" applyFill="1" applyBorder="1" applyAlignment="1" applyProtection="1">
      <alignment horizontal="center" vertical="center" wrapText="1"/>
      <protection locked="0"/>
    </xf>
    <xf numFmtId="0" fontId="85" fillId="2" borderId="12" xfId="0" applyFont="1" applyFill="1" applyBorder="1" applyAlignment="1" applyProtection="1">
      <alignment vertical="center"/>
    </xf>
    <xf numFmtId="0" fontId="90" fillId="2" borderId="12" xfId="0" applyFont="1" applyFill="1" applyBorder="1" applyAlignment="1" applyProtection="1">
      <alignment horizontal="center" vertical="center" wrapText="1"/>
    </xf>
    <xf numFmtId="0" fontId="97" fillId="0" borderId="1" xfId="0" applyFont="1" applyFill="1" applyBorder="1" applyAlignment="1">
      <alignment horizontal="center" vertical="center" wrapText="1"/>
    </xf>
    <xf numFmtId="0" fontId="94" fillId="0" borderId="1" xfId="0" applyFont="1" applyFill="1" applyBorder="1" applyAlignment="1">
      <alignment horizontal="center" vertical="center" wrapText="1"/>
    </xf>
    <xf numFmtId="1" fontId="93" fillId="10" borderId="1" xfId="0" applyNumberFormat="1" applyFont="1" applyFill="1" applyBorder="1" applyAlignment="1">
      <alignment horizontal="center" vertical="center"/>
    </xf>
    <xf numFmtId="0" fontId="85" fillId="2" borderId="0" xfId="0" applyFont="1" applyFill="1"/>
    <xf numFmtId="1" fontId="89" fillId="2" borderId="1" xfId="0" quotePrefix="1" applyNumberFormat="1" applyFont="1" applyFill="1" applyBorder="1" applyAlignment="1">
      <alignment horizontal="center" vertical="center"/>
    </xf>
    <xf numFmtId="1" fontId="88" fillId="2" borderId="1" xfId="0" quotePrefix="1" applyNumberFormat="1" applyFont="1" applyFill="1" applyBorder="1" applyAlignment="1">
      <alignment horizontal="center" vertical="center"/>
    </xf>
    <xf numFmtId="44" fontId="93" fillId="0" borderId="1" xfId="39" applyFont="1" applyFill="1" applyBorder="1" applyAlignment="1">
      <alignment horizontal="center" vertical="center"/>
    </xf>
    <xf numFmtId="0" fontId="85" fillId="0" borderId="0" xfId="0" applyFont="1" applyFill="1"/>
    <xf numFmtId="44" fontId="93" fillId="2" borderId="1" xfId="39" applyFont="1" applyFill="1" applyBorder="1" applyAlignment="1">
      <alignment horizontal="center" vertical="center"/>
    </xf>
    <xf numFmtId="1" fontId="93" fillId="2" borderId="1" xfId="0" applyNumberFormat="1" applyFont="1" applyFill="1" applyBorder="1" applyAlignment="1">
      <alignment horizontal="center" vertical="center" wrapText="1"/>
    </xf>
    <xf numFmtId="0" fontId="93" fillId="0" borderId="1" xfId="0" applyFont="1" applyFill="1" applyBorder="1" applyAlignment="1" applyProtection="1">
      <alignment vertical="center" wrapText="1"/>
    </xf>
    <xf numFmtId="1" fontId="93" fillId="0" borderId="1" xfId="0" applyNumberFormat="1" applyFont="1" applyFill="1" applyBorder="1" applyAlignment="1">
      <alignment horizontal="center" vertical="center" wrapText="1"/>
    </xf>
    <xf numFmtId="1" fontId="85" fillId="2" borderId="1" xfId="0" applyNumberFormat="1" applyFont="1" applyFill="1" applyBorder="1" applyAlignment="1">
      <alignment horizontal="center" vertical="center"/>
    </xf>
    <xf numFmtId="0" fontId="85" fillId="0" borderId="1" xfId="0" applyFont="1" applyFill="1" applyBorder="1" applyAlignment="1">
      <alignment wrapText="1"/>
    </xf>
    <xf numFmtId="1" fontId="85" fillId="0" borderId="1" xfId="0" applyNumberFormat="1" applyFont="1" applyFill="1" applyBorder="1" applyAlignment="1">
      <alignment horizontal="center" vertical="center" wrapText="1"/>
    </xf>
    <xf numFmtId="1" fontId="93" fillId="2" borderId="1" xfId="0" applyNumberFormat="1" applyFont="1" applyFill="1" applyBorder="1" applyAlignment="1">
      <alignment horizontal="center" vertical="center"/>
    </xf>
    <xf numFmtId="0" fontId="93" fillId="2" borderId="1" xfId="0" applyFont="1" applyFill="1" applyBorder="1" applyAlignment="1">
      <alignment horizontal="left" vertical="center" wrapText="1"/>
    </xf>
    <xf numFmtId="16" fontId="85" fillId="2" borderId="1" xfId="0" applyNumberFormat="1" applyFont="1" applyFill="1" applyBorder="1" applyAlignment="1" applyProtection="1">
      <alignment horizontal="center" vertical="center"/>
    </xf>
    <xf numFmtId="44" fontId="85" fillId="2" borderId="1" xfId="39" applyFont="1" applyFill="1" applyBorder="1" applyAlignment="1" applyProtection="1">
      <alignment vertical="center"/>
    </xf>
    <xf numFmtId="0" fontId="85" fillId="0" borderId="1" xfId="0" applyFont="1" applyBorder="1" applyAlignment="1">
      <alignment horizontal="center" vertical="center" wrapText="1"/>
    </xf>
    <xf numFmtId="1" fontId="85" fillId="0" borderId="1" xfId="0" applyNumberFormat="1" applyFont="1" applyBorder="1" applyAlignment="1">
      <alignment horizontal="center" vertical="center" wrapText="1"/>
    </xf>
    <xf numFmtId="0" fontId="88" fillId="0" borderId="1" xfId="0" applyFont="1" applyFill="1" applyBorder="1" applyAlignment="1">
      <alignment horizontal="center" vertical="center" wrapText="1"/>
    </xf>
    <xf numFmtId="0" fontId="89" fillId="0" borderId="1" xfId="0" applyFont="1" applyFill="1" applyBorder="1" applyAlignment="1" applyProtection="1">
      <alignment horizontal="center" vertical="center" wrapText="1"/>
    </xf>
    <xf numFmtId="44" fontId="85" fillId="2" borderId="1" xfId="39" applyFont="1" applyFill="1" applyBorder="1" applyAlignment="1">
      <alignment vertical="center"/>
    </xf>
    <xf numFmtId="1" fontId="85" fillId="0" borderId="1" xfId="0" applyNumberFormat="1" applyFont="1" applyBorder="1" applyAlignment="1">
      <alignment horizontal="center" vertical="center"/>
    </xf>
    <xf numFmtId="0" fontId="85" fillId="2" borderId="1" xfId="0" applyFont="1" applyFill="1" applyBorder="1" applyAlignment="1" applyProtection="1">
      <alignment horizontal="center" vertical="center"/>
    </xf>
    <xf numFmtId="1" fontId="93" fillId="2" borderId="1" xfId="0" applyNumberFormat="1" applyFont="1" applyFill="1" applyBorder="1" applyAlignment="1" applyProtection="1">
      <alignment horizontal="center" vertical="center"/>
      <protection locked="0"/>
    </xf>
    <xf numFmtId="0" fontId="90" fillId="2" borderId="10" xfId="0" applyFont="1" applyFill="1" applyBorder="1" applyAlignment="1" applyProtection="1">
      <alignment vertical="center" wrapText="1"/>
    </xf>
    <xf numFmtId="0" fontId="89" fillId="2" borderId="10"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0" borderId="0" xfId="0" applyFont="1" applyFill="1" applyAlignment="1" applyProtection="1">
      <alignment horizontal="left"/>
    </xf>
    <xf numFmtId="1" fontId="85" fillId="2" borderId="1" xfId="0" quotePrefix="1" applyNumberFormat="1" applyFont="1" applyFill="1" applyBorder="1" applyAlignment="1" applyProtection="1">
      <alignment horizontal="center" vertical="center"/>
      <protection locked="0"/>
    </xf>
    <xf numFmtId="1" fontId="85" fillId="2" borderId="12" xfId="0" applyNumberFormat="1" applyFont="1" applyFill="1" applyBorder="1" applyAlignment="1" applyProtection="1">
      <alignment horizontal="center" vertical="center"/>
      <protection locked="0"/>
    </xf>
    <xf numFmtId="0" fontId="90" fillId="2" borderId="12" xfId="0" applyFont="1" applyFill="1" applyBorder="1" applyAlignment="1" applyProtection="1">
      <alignment vertical="center" wrapText="1"/>
    </xf>
    <xf numFmtId="0" fontId="85" fillId="2" borderId="12"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0" borderId="12" xfId="0" applyFont="1" applyFill="1" applyBorder="1" applyAlignment="1" applyProtection="1">
      <alignment vertical="center" wrapText="1"/>
    </xf>
    <xf numFmtId="1" fontId="85" fillId="0" borderId="12" xfId="0" applyNumberFormat="1" applyFont="1" applyFill="1" applyBorder="1" applyAlignment="1" applyProtection="1">
      <alignment horizontal="center" vertical="center"/>
      <protection locked="0"/>
    </xf>
    <xf numFmtId="0" fontId="93" fillId="0" borderId="10" xfId="0" applyFont="1" applyFill="1" applyBorder="1" applyAlignment="1">
      <alignment horizontal="center" vertical="center" wrapText="1"/>
    </xf>
    <xf numFmtId="0" fontId="91" fillId="12" borderId="30" xfId="0" applyFont="1" applyFill="1" applyBorder="1" applyAlignment="1" applyProtection="1">
      <alignment horizontal="left" vertical="center"/>
      <protection locked="0"/>
    </xf>
    <xf numFmtId="0" fontId="90" fillId="0" borderId="1" xfId="0" applyFont="1" applyFill="1" applyBorder="1" applyAlignment="1" applyProtection="1">
      <alignment vertical="center"/>
    </xf>
    <xf numFmtId="0" fontId="91" fillId="12" borderId="5" xfId="0" applyFont="1" applyFill="1" applyBorder="1" applyAlignment="1" applyProtection="1">
      <alignment horizontal="left" vertical="center" wrapText="1"/>
      <protection locked="0"/>
    </xf>
    <xf numFmtId="0" fontId="85" fillId="2" borderId="0" xfId="0" applyFont="1" applyFill="1" applyAlignment="1" applyProtection="1">
      <alignment horizontal="center" vertical="center" wrapText="1"/>
    </xf>
    <xf numFmtId="0" fontId="85" fillId="2" borderId="0" xfId="0" applyFont="1" applyFill="1" applyAlignment="1" applyProtection="1">
      <alignment horizontal="center" vertical="center"/>
    </xf>
    <xf numFmtId="0" fontId="85" fillId="2" borderId="0" xfId="0" applyFont="1" applyFill="1" applyAlignment="1" applyProtection="1"/>
    <xf numFmtId="0" fontId="85" fillId="2" borderId="0" xfId="0" applyFont="1" applyFill="1" applyAlignment="1" applyProtection="1">
      <alignment horizontal="center" wrapText="1"/>
    </xf>
    <xf numFmtId="0" fontId="85" fillId="0" borderId="0" xfId="0" applyFont="1" applyFill="1" applyAlignment="1" applyProtection="1">
      <alignment horizontal="center"/>
    </xf>
    <xf numFmtId="44" fontId="85" fillId="2" borderId="0" xfId="0" applyNumberFormat="1" applyFont="1" applyFill="1" applyAlignment="1" applyProtection="1">
      <alignment horizontal="center" vertical="center"/>
    </xf>
    <xf numFmtId="0" fontId="85" fillId="2" borderId="9" xfId="0" applyFont="1" applyFill="1" applyBorder="1" applyAlignment="1">
      <alignment horizontal="left" vertical="center"/>
    </xf>
    <xf numFmtId="0" fontId="85" fillId="2" borderId="9" xfId="0" applyFont="1" applyFill="1" applyBorder="1" applyAlignment="1">
      <alignment horizontal="center" vertical="center" wrapText="1"/>
    </xf>
    <xf numFmtId="44" fontId="85" fillId="2" borderId="9" xfId="39" applyFont="1" applyFill="1" applyBorder="1" applyAlignment="1">
      <alignment horizontal="center" vertical="center"/>
    </xf>
    <xf numFmtId="0" fontId="85" fillId="2" borderId="9" xfId="0" applyFont="1" applyFill="1" applyBorder="1" applyAlignment="1">
      <alignment vertical="center"/>
    </xf>
    <xf numFmtId="0" fontId="85" fillId="2" borderId="9" xfId="0" applyFont="1" applyFill="1" applyBorder="1" applyAlignment="1">
      <alignment horizontal="left" vertical="center" wrapText="1"/>
    </xf>
    <xf numFmtId="0" fontId="100" fillId="0" borderId="0" xfId="0" applyFont="1"/>
    <xf numFmtId="0" fontId="101" fillId="2" borderId="0" xfId="0" applyFont="1" applyFill="1" applyAlignment="1" applyProtection="1">
      <alignment horizontal="left" vertical="center"/>
    </xf>
    <xf numFmtId="0" fontId="85" fillId="2" borderId="0" xfId="0" applyFont="1" applyFill="1" applyBorder="1" applyAlignment="1">
      <alignment horizontal="left" vertical="center"/>
    </xf>
    <xf numFmtId="0" fontId="85" fillId="2" borderId="0" xfId="0" applyFont="1" applyFill="1" applyBorder="1" applyAlignment="1">
      <alignment horizontal="center" vertical="center" wrapText="1"/>
    </xf>
    <xf numFmtId="44" fontId="85" fillId="2" borderId="0" xfId="39" applyFont="1" applyFill="1" applyBorder="1" applyAlignment="1">
      <alignment horizontal="center" vertical="center"/>
    </xf>
    <xf numFmtId="0" fontId="85" fillId="2" borderId="0" xfId="0" applyFont="1" applyFill="1" applyBorder="1" applyAlignment="1">
      <alignment vertical="center"/>
    </xf>
    <xf numFmtId="0" fontId="85" fillId="2" borderId="0" xfId="0" applyFont="1" applyFill="1" applyBorder="1" applyAlignment="1">
      <alignment horizontal="left" vertical="center" wrapText="1"/>
    </xf>
    <xf numFmtId="0" fontId="92" fillId="2" borderId="0" xfId="0" applyFont="1" applyFill="1" applyAlignment="1" applyProtection="1">
      <alignment horizontal="left" vertical="center"/>
    </xf>
    <xf numFmtId="0" fontId="95" fillId="2" borderId="41" xfId="0" applyFont="1" applyFill="1" applyBorder="1" applyAlignment="1" applyProtection="1">
      <alignment horizontal="center" vertical="center" wrapText="1"/>
    </xf>
    <xf numFmtId="0" fontId="95" fillId="2" borderId="16" xfId="0" applyFont="1" applyFill="1" applyBorder="1" applyAlignment="1" applyProtection="1">
      <alignment horizontal="center" vertical="center" wrapText="1"/>
    </xf>
    <xf numFmtId="44" fontId="95" fillId="2" borderId="17" xfId="39" applyFont="1" applyFill="1" applyBorder="1" applyAlignment="1" applyProtection="1">
      <alignment horizontal="center" vertical="center" wrapText="1"/>
    </xf>
    <xf numFmtId="0" fontId="95" fillId="2" borderId="42" xfId="0" applyFont="1" applyFill="1" applyBorder="1" applyAlignment="1" applyProtection="1">
      <alignment horizontal="center" vertical="center" wrapText="1"/>
    </xf>
    <xf numFmtId="0" fontId="95" fillId="2" borderId="41" xfId="0" applyFont="1" applyFill="1" applyBorder="1" applyAlignment="1" applyProtection="1">
      <alignment vertical="center" wrapText="1"/>
    </xf>
    <xf numFmtId="44" fontId="95" fillId="2" borderId="42" xfId="39" applyFont="1" applyFill="1" applyBorder="1" applyAlignment="1" applyProtection="1">
      <alignment horizontal="center" vertical="center" wrapText="1"/>
    </xf>
    <xf numFmtId="0" fontId="90" fillId="2" borderId="43" xfId="0" applyFont="1" applyFill="1" applyBorder="1" applyAlignment="1" applyProtection="1">
      <alignment vertical="center" wrapText="1"/>
    </xf>
    <xf numFmtId="44" fontId="85" fillId="2" borderId="43" xfId="39" applyFont="1" applyFill="1" applyBorder="1" applyAlignment="1">
      <alignment horizontal="center" vertical="center"/>
    </xf>
    <xf numFmtId="17" fontId="90" fillId="2" borderId="3" xfId="0" applyNumberFormat="1" applyFont="1" applyFill="1" applyBorder="1" applyAlignment="1" applyProtection="1">
      <alignment horizontal="center" vertical="center" wrapText="1"/>
    </xf>
    <xf numFmtId="0" fontId="93" fillId="2" borderId="4" xfId="0" applyFont="1" applyFill="1" applyBorder="1" applyAlignment="1" applyProtection="1">
      <alignment vertical="center"/>
      <protection locked="0"/>
    </xf>
    <xf numFmtId="17" fontId="90" fillId="2" borderId="44" xfId="0" applyNumberFormat="1" applyFont="1" applyFill="1" applyBorder="1" applyAlignment="1" applyProtection="1">
      <alignment horizontal="center" vertical="center" wrapText="1"/>
    </xf>
    <xf numFmtId="44" fontId="85" fillId="2" borderId="6" xfId="39" applyFont="1" applyFill="1" applyBorder="1" applyAlignment="1">
      <alignment horizontal="center" vertical="center"/>
    </xf>
    <xf numFmtId="44" fontId="85" fillId="0" borderId="6" xfId="39" applyFont="1" applyFill="1" applyBorder="1" applyAlignment="1">
      <alignment horizontal="center" vertical="center"/>
    </xf>
    <xf numFmtId="0" fontId="85" fillId="2" borderId="4" xfId="0" applyFont="1" applyFill="1" applyBorder="1" applyAlignment="1" applyProtection="1">
      <alignment vertical="center"/>
    </xf>
    <xf numFmtId="44" fontId="88" fillId="2" borderId="6" xfId="39" applyFont="1" applyFill="1" applyBorder="1" applyAlignment="1">
      <alignment horizontal="center" vertical="center"/>
    </xf>
    <xf numFmtId="0" fontId="90" fillId="2" borderId="45" xfId="0" applyFont="1" applyFill="1" applyBorder="1" applyAlignment="1" applyProtection="1">
      <alignment vertical="center"/>
    </xf>
    <xf numFmtId="0" fontId="90" fillId="2" borderId="46" xfId="0" applyFont="1" applyFill="1" applyBorder="1" applyAlignment="1" applyProtection="1">
      <alignment vertical="center" wrapText="1"/>
    </xf>
    <xf numFmtId="0" fontId="90" fillId="2" borderId="46" xfId="0" applyFont="1" applyFill="1" applyBorder="1" applyAlignment="1" applyProtection="1">
      <alignment horizontal="center" vertical="center" wrapText="1"/>
    </xf>
    <xf numFmtId="44" fontId="90" fillId="2" borderId="47" xfId="39" applyFont="1" applyFill="1" applyBorder="1" applyAlignment="1" applyProtection="1">
      <alignment horizontal="center" vertical="center" wrapText="1"/>
    </xf>
    <xf numFmtId="17" fontId="90" fillId="2" borderId="48" xfId="0" applyNumberFormat="1" applyFont="1" applyFill="1" applyBorder="1" applyAlignment="1" applyProtection="1">
      <alignment horizontal="center" vertical="center" wrapText="1"/>
    </xf>
    <xf numFmtId="44" fontId="85" fillId="2" borderId="48" xfId="39" applyFont="1" applyFill="1" applyBorder="1" applyAlignment="1">
      <alignment horizontal="center" vertical="center"/>
    </xf>
    <xf numFmtId="0" fontId="85" fillId="2" borderId="49" xfId="0" applyFont="1" applyFill="1" applyBorder="1" applyAlignment="1" applyProtection="1">
      <alignment vertical="center"/>
    </xf>
    <xf numFmtId="0" fontId="90" fillId="2" borderId="50" xfId="0" applyFont="1" applyFill="1" applyBorder="1" applyAlignment="1" applyProtection="1">
      <alignment vertical="center" wrapText="1"/>
    </xf>
    <xf numFmtId="0" fontId="85" fillId="2" borderId="50" xfId="0" applyFont="1" applyFill="1" applyBorder="1" applyAlignment="1" applyProtection="1">
      <alignment horizontal="center" vertical="center" wrapText="1"/>
    </xf>
    <xf numFmtId="0" fontId="85" fillId="2" borderId="50" xfId="0" applyFont="1" applyFill="1" applyBorder="1" applyAlignment="1" applyProtection="1">
      <alignment vertical="center" wrapText="1"/>
    </xf>
    <xf numFmtId="44" fontId="85" fillId="2" borderId="50" xfId="39" applyFont="1" applyFill="1" applyBorder="1" applyAlignment="1">
      <alignment horizontal="center" vertical="center"/>
    </xf>
    <xf numFmtId="17" fontId="90" fillId="2" borderId="51" xfId="0" applyNumberFormat="1" applyFont="1" applyFill="1" applyBorder="1" applyAlignment="1" applyProtection="1">
      <alignment horizontal="center" vertical="center" wrapText="1"/>
    </xf>
    <xf numFmtId="44" fontId="85" fillId="2" borderId="51" xfId="39" applyFont="1" applyFill="1" applyBorder="1" applyAlignment="1">
      <alignment horizontal="center" vertical="center"/>
    </xf>
    <xf numFmtId="0" fontId="90" fillId="2" borderId="52" xfId="0" applyFont="1" applyFill="1" applyBorder="1" applyAlignment="1" applyProtection="1">
      <alignment horizontal="left" vertical="center" wrapText="1"/>
    </xf>
    <xf numFmtId="0" fontId="90" fillId="2" borderId="12" xfId="0" applyFont="1" applyFill="1" applyBorder="1" applyAlignment="1" applyProtection="1">
      <alignment horizontal="left" vertical="center" wrapText="1"/>
    </xf>
    <xf numFmtId="44" fontId="90" fillId="2" borderId="12" xfId="39" applyFont="1" applyFill="1" applyBorder="1" applyAlignment="1" applyProtection="1">
      <alignment horizontal="center" vertical="center" wrapText="1"/>
    </xf>
    <xf numFmtId="0" fontId="90" fillId="2" borderId="53" xfId="0" applyFont="1" applyFill="1" applyBorder="1" applyAlignment="1" applyProtection="1">
      <alignment vertical="center" wrapText="1"/>
    </xf>
    <xf numFmtId="44" fontId="90" fillId="2" borderId="44" xfId="39" applyFont="1" applyFill="1" applyBorder="1" applyAlignment="1" applyProtection="1">
      <alignment horizontal="center" vertical="center" wrapText="1"/>
    </xf>
    <xf numFmtId="0" fontId="90" fillId="2" borderId="4" xfId="0" applyFont="1" applyFill="1" applyBorder="1" applyAlignment="1" applyProtection="1">
      <alignment horizontal="left" vertical="center" wrapText="1"/>
    </xf>
    <xf numFmtId="0" fontId="90" fillId="2" borderId="1" xfId="0" applyFont="1" applyFill="1" applyBorder="1" applyAlignment="1" applyProtection="1">
      <alignment horizontal="left" vertical="center" wrapText="1"/>
    </xf>
    <xf numFmtId="44" fontId="90" fillId="2" borderId="1" xfId="39" applyFont="1" applyFill="1" applyBorder="1" applyAlignment="1" applyProtection="1">
      <alignment horizontal="center" vertical="center" wrapText="1"/>
    </xf>
    <xf numFmtId="17" fontId="90" fillId="2" borderId="42" xfId="0" applyNumberFormat="1" applyFont="1" applyFill="1" applyBorder="1" applyAlignment="1" applyProtection="1">
      <alignment horizontal="center" vertical="center" wrapText="1"/>
    </xf>
    <xf numFmtId="0" fontId="90" fillId="2" borderId="11" xfId="0" applyFont="1" applyFill="1" applyBorder="1" applyAlignment="1" applyProtection="1">
      <alignment vertical="center" wrapText="1"/>
    </xf>
    <xf numFmtId="44" fontId="90" fillId="2" borderId="6" xfId="39" applyFont="1" applyFill="1" applyBorder="1" applyAlignment="1" applyProtection="1">
      <alignment horizontal="center" vertical="center" wrapText="1"/>
    </xf>
    <xf numFmtId="0" fontId="90" fillId="2" borderId="49"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50" xfId="0" applyFont="1" applyFill="1" applyBorder="1" applyAlignment="1" applyProtection="1">
      <alignment horizontal="center" vertical="center" wrapText="1"/>
    </xf>
    <xf numFmtId="44" fontId="90" fillId="2" borderId="50" xfId="39" applyFont="1" applyFill="1" applyBorder="1" applyAlignment="1" applyProtection="1">
      <alignment horizontal="center" vertical="center" wrapText="1"/>
    </xf>
    <xf numFmtId="0" fontId="90" fillId="2" borderId="54" xfId="0" applyFont="1" applyFill="1" applyBorder="1" applyAlignment="1" applyProtection="1">
      <alignment vertical="center" wrapText="1"/>
    </xf>
    <xf numFmtId="44" fontId="90" fillId="2" borderId="51" xfId="39" applyFont="1" applyFill="1" applyBorder="1" applyAlignment="1" applyProtection="1">
      <alignment horizontal="center" vertical="center" wrapText="1"/>
    </xf>
    <xf numFmtId="0" fontId="93" fillId="2" borderId="2" xfId="0" applyFont="1" applyFill="1" applyBorder="1" applyAlignment="1" applyProtection="1">
      <alignment vertical="center"/>
    </xf>
    <xf numFmtId="0" fontId="93" fillId="2" borderId="43" xfId="0" applyNumberFormat="1" applyFont="1" applyFill="1" applyBorder="1" applyAlignment="1" applyProtection="1">
      <alignment vertical="center" wrapText="1"/>
    </xf>
    <xf numFmtId="0" fontId="93" fillId="2" borderId="43" xfId="0" applyFont="1" applyFill="1" applyBorder="1" applyAlignment="1" applyProtection="1">
      <alignment horizontal="center" vertical="center" wrapText="1"/>
    </xf>
    <xf numFmtId="0" fontId="93" fillId="2" borderId="43" xfId="0" applyFont="1" applyFill="1" applyBorder="1" applyAlignment="1" applyProtection="1">
      <alignment vertical="center" wrapText="1"/>
    </xf>
    <xf numFmtId="0" fontId="85" fillId="4" borderId="2" xfId="0" applyFont="1" applyFill="1" applyBorder="1" applyAlignment="1">
      <alignment vertical="center"/>
    </xf>
    <xf numFmtId="0" fontId="85" fillId="4" borderId="3" xfId="0" applyFont="1" applyFill="1" applyBorder="1" applyAlignment="1">
      <alignment horizontal="center" vertical="center"/>
    </xf>
    <xf numFmtId="0" fontId="93" fillId="2" borderId="41" xfId="0" applyFont="1" applyFill="1" applyBorder="1" applyAlignment="1" applyProtection="1">
      <alignment vertical="center"/>
    </xf>
    <xf numFmtId="0" fontId="93" fillId="2" borderId="16" xfId="0" applyNumberFormat="1" applyFont="1" applyFill="1" applyBorder="1" applyAlignment="1" applyProtection="1">
      <alignment vertical="center" wrapText="1"/>
    </xf>
    <xf numFmtId="0" fontId="93" fillId="2" borderId="16" xfId="0" applyFont="1" applyFill="1" applyBorder="1" applyAlignment="1" applyProtection="1">
      <alignment horizontal="center" vertical="center" wrapText="1"/>
    </xf>
    <xf numFmtId="0" fontId="93" fillId="2" borderId="16" xfId="0" applyFont="1" applyFill="1" applyBorder="1" applyAlignment="1" applyProtection="1">
      <alignment vertical="center" wrapText="1"/>
    </xf>
    <xf numFmtId="44" fontId="85" fillId="2" borderId="16" xfId="39" applyFont="1" applyFill="1" applyBorder="1" applyAlignment="1">
      <alignment horizontal="center" vertical="center"/>
    </xf>
    <xf numFmtId="17" fontId="90" fillId="2" borderId="55" xfId="0" applyNumberFormat="1" applyFont="1" applyFill="1" applyBorder="1" applyAlignment="1" applyProtection="1">
      <alignment horizontal="center" vertical="center" wrapText="1"/>
    </xf>
    <xf numFmtId="0" fontId="85" fillId="2" borderId="19" xfId="0" applyFont="1" applyFill="1" applyBorder="1" applyAlignment="1">
      <alignment vertical="center"/>
    </xf>
    <xf numFmtId="44" fontId="85" fillId="2" borderId="55" xfId="39" applyFont="1" applyFill="1" applyBorder="1" applyAlignment="1">
      <alignment horizontal="center" vertical="center"/>
    </xf>
    <xf numFmtId="0" fontId="93" fillId="2" borderId="45" xfId="0" applyFont="1" applyFill="1" applyBorder="1" applyAlignment="1" applyProtection="1">
      <alignment vertical="center"/>
    </xf>
    <xf numFmtId="0" fontId="93" fillId="2" borderId="46" xfId="0" applyNumberFormat="1" applyFont="1" applyFill="1" applyBorder="1" applyAlignment="1" applyProtection="1">
      <alignment vertical="center" wrapText="1"/>
    </xf>
    <xf numFmtId="0" fontId="93" fillId="2" borderId="46" xfId="0" applyFont="1" applyFill="1" applyBorder="1" applyAlignment="1" applyProtection="1">
      <alignment horizontal="center" vertical="center" wrapText="1"/>
    </xf>
    <xf numFmtId="0" fontId="93" fillId="2" borderId="46" xfId="0" applyFont="1" applyFill="1" applyBorder="1" applyAlignment="1" applyProtection="1">
      <alignment vertical="center" wrapText="1"/>
    </xf>
    <xf numFmtId="44" fontId="85" fillId="2" borderId="46" xfId="39" applyFont="1" applyFill="1" applyBorder="1" applyAlignment="1">
      <alignment horizontal="center" vertical="center"/>
    </xf>
    <xf numFmtId="0" fontId="85" fillId="4" borderId="45" xfId="0" applyFont="1" applyFill="1" applyBorder="1" applyAlignment="1">
      <alignment vertical="center"/>
    </xf>
    <xf numFmtId="0" fontId="85" fillId="4" borderId="48" xfId="0" applyFont="1" applyFill="1" applyBorder="1" applyAlignment="1">
      <alignment horizontal="center" vertical="center"/>
    </xf>
    <xf numFmtId="17" fontId="90" fillId="2" borderId="6" xfId="0" applyNumberFormat="1" applyFont="1" applyFill="1" applyBorder="1" applyAlignment="1" applyProtection="1">
      <alignment horizontal="center" vertical="center" wrapText="1"/>
    </xf>
    <xf numFmtId="0" fontId="85" fillId="4" borderId="4" xfId="0" applyFont="1" applyFill="1" applyBorder="1" applyAlignment="1">
      <alignment vertical="center"/>
    </xf>
    <xf numFmtId="0" fontId="85" fillId="4" borderId="6" xfId="0" applyFont="1" applyFill="1" applyBorder="1" applyAlignment="1">
      <alignment horizontal="center" vertical="center"/>
    </xf>
    <xf numFmtId="0" fontId="90" fillId="2" borderId="4" xfId="0" applyFont="1" applyFill="1" applyBorder="1" applyAlignment="1" applyProtection="1">
      <alignment vertical="center"/>
    </xf>
    <xf numFmtId="0" fontId="88" fillId="2" borderId="4" xfId="0" applyFont="1" applyFill="1" applyBorder="1" applyAlignment="1">
      <alignment vertical="center"/>
    </xf>
    <xf numFmtId="0" fontId="90" fillId="2" borderId="49" xfId="0" applyFont="1" applyFill="1" applyBorder="1" applyAlignment="1" applyProtection="1">
      <alignment vertical="center"/>
    </xf>
    <xf numFmtId="0" fontId="88" fillId="2" borderId="49" xfId="0" applyFont="1" applyFill="1" applyBorder="1" applyAlignment="1">
      <alignment vertical="center"/>
    </xf>
    <xf numFmtId="0" fontId="85" fillId="2" borderId="50" xfId="0" applyFont="1" applyFill="1" applyBorder="1" applyAlignment="1">
      <alignment vertical="center" wrapText="1"/>
    </xf>
    <xf numFmtId="44" fontId="88" fillId="2" borderId="51" xfId="39" applyFont="1" applyFill="1" applyBorder="1" applyAlignment="1">
      <alignment horizontal="center" vertical="center"/>
    </xf>
    <xf numFmtId="0" fontId="90" fillId="2" borderId="52" xfId="0" applyFont="1" applyFill="1" applyBorder="1" applyAlignment="1" applyProtection="1">
      <alignment vertical="center"/>
    </xf>
    <xf numFmtId="44" fontId="85" fillId="2" borderId="12" xfId="39" applyFont="1" applyFill="1" applyBorder="1" applyAlignment="1">
      <alignment horizontal="center" vertical="center"/>
    </xf>
    <xf numFmtId="0" fontId="90" fillId="2" borderId="52" xfId="0" applyFont="1" applyFill="1" applyBorder="1" applyAlignment="1" applyProtection="1">
      <alignment vertical="center" wrapText="1"/>
    </xf>
    <xf numFmtId="0" fontId="90" fillId="2" borderId="4" xfId="0" applyFont="1" applyFill="1" applyBorder="1" applyAlignment="1" applyProtection="1">
      <alignment vertical="center" wrapText="1"/>
    </xf>
    <xf numFmtId="0" fontId="85" fillId="4" borderId="49" xfId="0" applyFont="1" applyFill="1" applyBorder="1" applyAlignment="1">
      <alignment vertical="center"/>
    </xf>
    <xf numFmtId="0" fontId="85" fillId="4" borderId="51" xfId="0" applyFont="1" applyFill="1" applyBorder="1" applyAlignment="1">
      <alignment horizontal="center" vertical="center"/>
    </xf>
    <xf numFmtId="0" fontId="85" fillId="2" borderId="46" xfId="0" applyFont="1" applyFill="1" applyBorder="1" applyAlignment="1" applyProtection="1">
      <alignment vertical="center"/>
    </xf>
    <xf numFmtId="0" fontId="85" fillId="2" borderId="46" xfId="0" applyFont="1" applyFill="1" applyBorder="1" applyAlignment="1" applyProtection="1">
      <alignment vertical="center" wrapText="1"/>
    </xf>
    <xf numFmtId="0" fontId="90" fillId="0" borderId="46" xfId="0" applyFont="1" applyFill="1" applyBorder="1" applyAlignment="1" applyProtection="1">
      <alignment vertical="center" wrapText="1"/>
    </xf>
    <xf numFmtId="0" fontId="85" fillId="0" borderId="46" xfId="0" applyFont="1" applyFill="1" applyBorder="1" applyAlignment="1" applyProtection="1">
      <alignment vertical="center" wrapText="1"/>
    </xf>
    <xf numFmtId="44" fontId="85" fillId="0" borderId="46" xfId="39" applyFont="1" applyFill="1" applyBorder="1" applyAlignment="1">
      <alignment horizontal="center" vertical="center"/>
    </xf>
    <xf numFmtId="0" fontId="85" fillId="2" borderId="10" xfId="0" applyFont="1" applyFill="1" applyBorder="1" applyAlignment="1" applyProtection="1">
      <alignment horizontal="center" vertical="center" wrapText="1"/>
    </xf>
    <xf numFmtId="0" fontId="85" fillId="2" borderId="45" xfId="0" applyFont="1" applyFill="1" applyBorder="1" applyAlignment="1" applyProtection="1">
      <alignment vertical="center"/>
    </xf>
    <xf numFmtId="0" fontId="85" fillId="0" borderId="46" xfId="0" applyFont="1" applyFill="1" applyBorder="1" applyAlignment="1">
      <alignment vertical="center"/>
    </xf>
    <xf numFmtId="0" fontId="85" fillId="0" borderId="46" xfId="0" applyFont="1" applyFill="1" applyBorder="1" applyAlignment="1">
      <alignment wrapText="1"/>
    </xf>
    <xf numFmtId="44" fontId="85" fillId="0" borderId="48" xfId="39" applyFont="1" applyFill="1" applyBorder="1" applyAlignment="1">
      <alignment horizontal="center" vertical="center"/>
    </xf>
    <xf numFmtId="0" fontId="85" fillId="4" borderId="56" xfId="0" applyFont="1" applyFill="1" applyBorder="1" applyAlignment="1">
      <alignment vertical="center"/>
    </xf>
    <xf numFmtId="0" fontId="85" fillId="4" borderId="42" xfId="0" applyFont="1" applyFill="1" applyBorder="1" applyAlignment="1">
      <alignment horizontal="center" vertical="center"/>
    </xf>
    <xf numFmtId="0" fontId="85" fillId="2" borderId="56" xfId="0" applyFont="1" applyFill="1" applyBorder="1" applyAlignment="1">
      <alignment vertical="center"/>
    </xf>
    <xf numFmtId="0" fontId="85" fillId="2" borderId="10" xfId="0" applyFont="1" applyFill="1" applyBorder="1" applyAlignment="1">
      <alignment horizontal="center" vertical="center" wrapText="1"/>
    </xf>
    <xf numFmtId="0" fontId="85" fillId="2" borderId="10" xfId="0" applyFont="1" applyFill="1" applyBorder="1" applyAlignment="1">
      <alignment horizontal="left" vertical="center" wrapText="1"/>
    </xf>
    <xf numFmtId="44" fontId="85" fillId="2" borderId="10" xfId="39" applyFont="1" applyFill="1" applyBorder="1" applyAlignment="1">
      <alignment horizontal="center" vertical="center"/>
    </xf>
    <xf numFmtId="0" fontId="90" fillId="2" borderId="57" xfId="0" applyFont="1" applyFill="1" applyBorder="1" applyAlignment="1" applyProtection="1">
      <alignment horizontal="left" vertical="center" wrapText="1"/>
    </xf>
    <xf numFmtId="0" fontId="90" fillId="2" borderId="58" xfId="0" applyFont="1" applyFill="1" applyBorder="1" applyAlignment="1" applyProtection="1">
      <alignment horizontal="left" vertical="center" wrapText="1"/>
    </xf>
    <xf numFmtId="0" fontId="90" fillId="2" borderId="58" xfId="0" applyFont="1" applyFill="1" applyBorder="1" applyAlignment="1" applyProtection="1">
      <alignment horizontal="center" vertical="center" wrapText="1"/>
    </xf>
    <xf numFmtId="44" fontId="90" fillId="2" borderId="59" xfId="39" applyFont="1" applyFill="1" applyBorder="1" applyAlignment="1" applyProtection="1">
      <alignment horizontal="left" vertical="center" wrapText="1"/>
    </xf>
    <xf numFmtId="17" fontId="90" fillId="2" borderId="60" xfId="0" applyNumberFormat="1" applyFont="1" applyFill="1" applyBorder="1" applyAlignment="1" applyProtection="1">
      <alignment horizontal="center" vertical="center" wrapText="1"/>
    </xf>
    <xf numFmtId="0" fontId="85" fillId="4" borderId="57" xfId="0" applyFont="1" applyFill="1" applyBorder="1" applyAlignment="1">
      <alignment vertical="center"/>
    </xf>
    <xf numFmtId="0" fontId="85" fillId="4" borderId="60" xfId="0" applyFont="1" applyFill="1" applyBorder="1" applyAlignment="1">
      <alignment horizontal="center" vertical="center"/>
    </xf>
    <xf numFmtId="0" fontId="85" fillId="2" borderId="52" xfId="0" applyFont="1" applyFill="1" applyBorder="1" applyAlignment="1" applyProtection="1">
      <alignment vertical="center"/>
    </xf>
    <xf numFmtId="0" fontId="85" fillId="2" borderId="12" xfId="0" applyFont="1" applyFill="1" applyBorder="1" applyAlignment="1">
      <alignment horizontal="left" vertical="center" wrapText="1"/>
    </xf>
    <xf numFmtId="44" fontId="85" fillId="2" borderId="44" xfId="39" applyFont="1" applyFill="1" applyBorder="1" applyAlignment="1">
      <alignment horizontal="center" vertical="center"/>
    </xf>
    <xf numFmtId="0" fontId="85" fillId="2" borderId="41" xfId="0" applyFont="1" applyFill="1" applyBorder="1" applyAlignment="1" applyProtection="1">
      <alignment vertical="center"/>
    </xf>
    <xf numFmtId="0" fontId="90" fillId="2" borderId="16" xfId="0" applyFont="1" applyFill="1" applyBorder="1" applyAlignment="1" applyProtection="1">
      <alignment vertical="center" wrapText="1"/>
    </xf>
    <xf numFmtId="0" fontId="90" fillId="2" borderId="16" xfId="0" applyFont="1" applyFill="1" applyBorder="1" applyAlignment="1" applyProtection="1">
      <alignment horizontal="center" vertical="center" wrapText="1"/>
    </xf>
    <xf numFmtId="0" fontId="85" fillId="2" borderId="16" xfId="0" applyFont="1" applyFill="1" applyBorder="1" applyAlignment="1" applyProtection="1">
      <alignment vertical="center" wrapText="1"/>
    </xf>
    <xf numFmtId="0" fontId="85" fillId="2" borderId="46" xfId="0" applyFont="1" applyFill="1" applyBorder="1" applyAlignment="1">
      <alignment horizontal="left" vertical="center" wrapText="1"/>
    </xf>
    <xf numFmtId="17" fontId="90" fillId="2" borderId="61" xfId="0" applyNumberFormat="1" applyFont="1" applyFill="1" applyBorder="1" applyAlignment="1" applyProtection="1">
      <alignment horizontal="center" vertical="center" wrapText="1"/>
    </xf>
    <xf numFmtId="164" fontId="90" fillId="2" borderId="46" xfId="0" applyNumberFormat="1" applyFont="1" applyFill="1" applyBorder="1" applyAlignment="1" applyProtection="1">
      <alignment horizontal="center" vertical="center" wrapText="1"/>
    </xf>
    <xf numFmtId="0" fontId="85" fillId="2" borderId="46" xfId="0" applyFont="1" applyFill="1" applyBorder="1" applyAlignment="1">
      <alignment vertical="center"/>
    </xf>
    <xf numFmtId="0" fontId="85" fillId="2" borderId="46" xfId="0" applyFont="1" applyFill="1" applyBorder="1" applyAlignment="1">
      <alignment vertical="center" wrapText="1"/>
    </xf>
    <xf numFmtId="164" fontId="90" fillId="2" borderId="12" xfId="0" applyNumberFormat="1" applyFont="1" applyFill="1" applyBorder="1" applyAlignment="1" applyProtection="1">
      <alignment horizontal="center" vertical="center" wrapText="1"/>
    </xf>
    <xf numFmtId="0" fontId="85" fillId="2" borderId="12" xfId="0" applyFont="1" applyFill="1" applyBorder="1" applyAlignment="1">
      <alignment vertical="center"/>
    </xf>
    <xf numFmtId="0" fontId="85" fillId="2" borderId="12" xfId="0" applyFont="1" applyFill="1" applyBorder="1" applyAlignment="1">
      <alignment vertical="center" wrapText="1"/>
    </xf>
    <xf numFmtId="164" fontId="90" fillId="2" borderId="16" xfId="0" applyNumberFormat="1" applyFont="1" applyFill="1" applyBorder="1" applyAlignment="1" applyProtection="1">
      <alignment horizontal="center" vertical="center" wrapText="1"/>
    </xf>
    <xf numFmtId="0" fontId="85" fillId="2" borderId="16" xfId="0" applyFont="1" applyFill="1" applyBorder="1" applyAlignment="1">
      <alignment vertical="center"/>
    </xf>
    <xf numFmtId="0" fontId="85" fillId="2" borderId="16" xfId="0" applyFont="1" applyFill="1" applyBorder="1" applyAlignment="1">
      <alignment vertical="center" wrapText="1"/>
    </xf>
    <xf numFmtId="44" fontId="85" fillId="2" borderId="1" xfId="39" applyFont="1" applyFill="1" applyBorder="1" applyAlignment="1">
      <alignment horizontal="right" vertical="center"/>
    </xf>
    <xf numFmtId="44" fontId="85" fillId="2" borderId="6" xfId="39" applyFont="1" applyFill="1" applyBorder="1" applyAlignment="1">
      <alignment horizontal="right" vertical="center"/>
    </xf>
    <xf numFmtId="0" fontId="85" fillId="2" borderId="4" xfId="0" applyFont="1" applyFill="1" applyBorder="1" applyAlignment="1">
      <alignment vertical="center"/>
    </xf>
    <xf numFmtId="0" fontId="85" fillId="2" borderId="50" xfId="0" applyFont="1" applyFill="1" applyBorder="1" applyAlignment="1">
      <alignment vertical="center"/>
    </xf>
    <xf numFmtId="0" fontId="85" fillId="2" borderId="50" xfId="0" applyFont="1" applyFill="1" applyBorder="1" applyAlignment="1">
      <alignment horizontal="left" vertical="center"/>
    </xf>
    <xf numFmtId="0" fontId="93" fillId="2" borderId="50" xfId="0" applyFont="1" applyFill="1" applyBorder="1" applyAlignment="1">
      <alignment vertical="center" wrapText="1"/>
    </xf>
    <xf numFmtId="44" fontId="85" fillId="2" borderId="50" xfId="39" applyFont="1" applyFill="1" applyBorder="1" applyAlignment="1">
      <alignment horizontal="right" vertical="center"/>
    </xf>
    <xf numFmtId="0" fontId="85" fillId="2" borderId="49" xfId="0" applyFont="1" applyFill="1" applyBorder="1" applyAlignment="1">
      <alignment vertical="center"/>
    </xf>
    <xf numFmtId="44" fontId="85" fillId="2" borderId="51" xfId="39" applyFont="1" applyFill="1" applyBorder="1" applyAlignment="1">
      <alignment horizontal="right" vertical="center"/>
    </xf>
    <xf numFmtId="0" fontId="85" fillId="2" borderId="52" xfId="0" applyFont="1" applyFill="1" applyBorder="1" applyAlignment="1" applyProtection="1">
      <alignment vertical="center" wrapText="1"/>
    </xf>
    <xf numFmtId="0" fontId="93" fillId="2" borderId="12" xfId="0" applyFont="1" applyFill="1" applyBorder="1" applyAlignment="1" applyProtection="1">
      <alignment horizontal="left" vertical="center" wrapText="1"/>
    </xf>
    <xf numFmtId="0" fontId="85" fillId="2" borderId="4" xfId="0" applyFont="1" applyFill="1" applyBorder="1" applyAlignment="1" applyProtection="1">
      <alignment vertical="center" wrapText="1"/>
    </xf>
    <xf numFmtId="164" fontId="90" fillId="2" borderId="1" xfId="0" applyNumberFormat="1"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0" fontId="90" fillId="2" borderId="49" xfId="0" applyFont="1" applyFill="1" applyBorder="1" applyAlignment="1" applyProtection="1">
      <alignment horizontal="center" vertical="center" wrapText="1"/>
    </xf>
    <xf numFmtId="0" fontId="85" fillId="2" borderId="45" xfId="0" applyFont="1" applyFill="1" applyBorder="1" applyAlignment="1" applyProtection="1">
      <alignment vertical="center" wrapText="1"/>
    </xf>
    <xf numFmtId="0" fontId="85" fillId="2" borderId="49" xfId="0" applyFont="1" applyFill="1" applyBorder="1" applyAlignment="1" applyProtection="1">
      <alignment vertical="center" wrapText="1"/>
    </xf>
    <xf numFmtId="0" fontId="90" fillId="2" borderId="45" xfId="42" applyFont="1" applyFill="1" applyBorder="1" applyAlignment="1">
      <alignment horizontal="center" vertical="center"/>
    </xf>
    <xf numFmtId="0" fontId="90" fillId="2" borderId="46" xfId="42" applyFont="1" applyFill="1" applyBorder="1" applyAlignment="1">
      <alignment vertical="center"/>
    </xf>
    <xf numFmtId="0" fontId="90" fillId="2" borderId="46" xfId="42" applyFont="1" applyFill="1" applyBorder="1" applyAlignment="1">
      <alignment horizontal="left" vertical="center"/>
    </xf>
    <xf numFmtId="0" fontId="90" fillId="2" borderId="46" xfId="42" applyFont="1" applyFill="1" applyBorder="1" applyAlignment="1">
      <alignment vertical="center" wrapText="1"/>
    </xf>
    <xf numFmtId="44" fontId="85" fillId="2" borderId="46" xfId="43" applyFont="1" applyFill="1" applyBorder="1" applyAlignment="1">
      <alignment vertical="center"/>
    </xf>
    <xf numFmtId="0" fontId="90" fillId="2" borderId="62" xfId="0" applyFont="1" applyFill="1" applyBorder="1" applyAlignment="1" applyProtection="1">
      <alignment vertical="center" wrapText="1"/>
    </xf>
    <xf numFmtId="164" fontId="90" fillId="2" borderId="48" xfId="0" applyNumberFormat="1" applyFont="1" applyFill="1" applyBorder="1" applyAlignment="1" applyProtection="1">
      <alignment horizontal="center" vertical="center" wrapText="1"/>
    </xf>
    <xf numFmtId="0" fontId="90" fillId="2" borderId="4" xfId="42" applyFont="1" applyFill="1" applyBorder="1" applyAlignment="1">
      <alignment horizontal="center" vertical="center"/>
    </xf>
    <xf numFmtId="0" fontId="90" fillId="2" borderId="1" xfId="42" applyFont="1" applyFill="1" applyBorder="1" applyAlignment="1">
      <alignment vertical="center"/>
    </xf>
    <xf numFmtId="0" fontId="90" fillId="2" borderId="1" xfId="42" applyFont="1" applyFill="1" applyBorder="1" applyAlignment="1">
      <alignment vertical="center" wrapText="1"/>
    </xf>
    <xf numFmtId="44" fontId="85" fillId="2" borderId="1" xfId="43" applyFont="1" applyFill="1" applyBorder="1" applyAlignment="1">
      <alignment vertical="center"/>
    </xf>
    <xf numFmtId="164" fontId="90" fillId="2" borderId="6" xfId="0" applyNumberFormat="1" applyFont="1" applyFill="1" applyBorder="1" applyAlignment="1" applyProtection="1">
      <alignment horizontal="center" vertical="center" wrapText="1"/>
    </xf>
    <xf numFmtId="44" fontId="93" fillId="2" borderId="6" xfId="39" applyFont="1" applyFill="1" applyBorder="1" applyAlignment="1">
      <alignment horizontal="center" vertical="center"/>
    </xf>
    <xf numFmtId="0" fontId="90" fillId="2" borderId="1" xfId="42" applyFont="1" applyFill="1" applyBorder="1" applyAlignment="1">
      <alignment horizontal="left" vertical="center" wrapText="1"/>
    </xf>
    <xf numFmtId="0" fontId="85" fillId="2" borderId="1" xfId="42" applyFont="1" applyFill="1" applyBorder="1" applyAlignment="1">
      <alignment vertical="center"/>
    </xf>
    <xf numFmtId="164" fontId="93" fillId="2" borderId="6"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left" vertical="center" wrapText="1"/>
    </xf>
    <xf numFmtId="164" fontId="90" fillId="2" borderId="50" xfId="0" applyNumberFormat="1" applyFont="1" applyFill="1" applyBorder="1" applyAlignment="1" applyProtection="1">
      <alignment horizontal="center" vertical="center" wrapText="1"/>
    </xf>
    <xf numFmtId="0" fontId="85" fillId="2" borderId="12" xfId="0" applyFont="1" applyFill="1" applyBorder="1" applyAlignment="1" applyProtection="1">
      <alignment horizontal="left" vertical="center" wrapText="1"/>
    </xf>
    <xf numFmtId="0" fontId="85" fillId="2" borderId="45" xfId="0" applyFont="1" applyFill="1" applyBorder="1" applyAlignment="1">
      <alignment vertical="center"/>
    </xf>
    <xf numFmtId="0" fontId="85" fillId="2" borderId="4" xfId="0" applyFont="1" applyFill="1" applyBorder="1" applyAlignment="1">
      <alignment horizontal="left" vertical="center"/>
    </xf>
    <xf numFmtId="44" fontId="85" fillId="2" borderId="1" xfId="39" applyFont="1" applyFill="1" applyBorder="1" applyAlignment="1">
      <alignment horizontal="center" vertical="center" wrapText="1"/>
    </xf>
    <xf numFmtId="44" fontId="85" fillId="0" borderId="6" xfId="39" applyFont="1" applyBorder="1" applyAlignment="1">
      <alignment horizontal="center" vertical="center"/>
    </xf>
    <xf numFmtId="0" fontId="93" fillId="2" borderId="4" xfId="0" applyFont="1" applyFill="1" applyBorder="1" applyAlignment="1" applyProtection="1">
      <alignment vertical="center" wrapText="1"/>
    </xf>
    <xf numFmtId="164" fontId="93" fillId="2" borderId="1" xfId="0" applyNumberFormat="1" applyFont="1" applyFill="1" applyBorder="1" applyAlignment="1" applyProtection="1">
      <alignment horizontal="center" vertical="center" wrapText="1"/>
    </xf>
    <xf numFmtId="164" fontId="90" fillId="2" borderId="51" xfId="0" applyNumberFormat="1" applyFont="1" applyFill="1" applyBorder="1" applyAlignment="1" applyProtection="1">
      <alignment horizontal="center" vertical="center" wrapText="1"/>
    </xf>
    <xf numFmtId="0" fontId="93" fillId="2" borderId="45" xfId="0" applyFont="1" applyFill="1" applyBorder="1" applyAlignment="1" applyProtection="1">
      <alignment vertical="center" wrapText="1"/>
    </xf>
    <xf numFmtId="164" fontId="93" fillId="2" borderId="46" xfId="0" applyNumberFormat="1" applyFont="1" applyFill="1" applyBorder="1" applyAlignment="1" applyProtection="1">
      <alignment horizontal="center" vertical="center" wrapText="1"/>
    </xf>
    <xf numFmtId="0" fontId="93" fillId="2" borderId="1" xfId="0" applyNumberFormat="1" applyFont="1" applyFill="1" applyBorder="1" applyAlignment="1" applyProtection="1">
      <alignment vertical="center" wrapText="1"/>
    </xf>
    <xf numFmtId="0" fontId="93" fillId="2" borderId="1" xfId="41" applyFont="1" applyFill="1" applyBorder="1" applyAlignment="1" applyProtection="1">
      <alignment vertical="center" wrapText="1"/>
    </xf>
    <xf numFmtId="0" fontId="93" fillId="2" borderId="49" xfId="0" applyFont="1" applyFill="1" applyBorder="1" applyAlignment="1" applyProtection="1">
      <alignment vertical="center" wrapText="1"/>
    </xf>
    <xf numFmtId="0" fontId="93" fillId="2" borderId="50" xfId="0" applyNumberFormat="1" applyFont="1" applyFill="1" applyBorder="1" applyAlignment="1" applyProtection="1">
      <alignment vertical="center" wrapText="1"/>
    </xf>
    <xf numFmtId="0" fontId="93" fillId="2" borderId="50" xfId="0" applyFont="1" applyFill="1" applyBorder="1" applyAlignment="1" applyProtection="1">
      <alignment vertical="center" wrapText="1"/>
    </xf>
    <xf numFmtId="164" fontId="93" fillId="2" borderId="50" xfId="0" applyNumberFormat="1" applyFont="1" applyFill="1" applyBorder="1" applyAlignment="1" applyProtection="1">
      <alignment horizontal="center" vertical="center" wrapText="1"/>
    </xf>
    <xf numFmtId="16" fontId="90" fillId="2" borderId="44" xfId="0" applyNumberFormat="1" applyFont="1" applyFill="1" applyBorder="1" applyAlignment="1" applyProtection="1">
      <alignment horizontal="center" vertical="center" wrapText="1"/>
    </xf>
    <xf numFmtId="16" fontId="90" fillId="2" borderId="6" xfId="0" applyNumberFormat="1" applyFont="1" applyFill="1" applyBorder="1" applyAlignment="1" applyProtection="1">
      <alignment horizontal="center" vertical="center" wrapText="1"/>
    </xf>
    <xf numFmtId="16" fontId="90" fillId="2" borderId="51" xfId="0" applyNumberFormat="1" applyFont="1" applyFill="1" applyBorder="1" applyAlignment="1" applyProtection="1">
      <alignment horizontal="center" vertical="center" wrapText="1"/>
    </xf>
    <xf numFmtId="44" fontId="90" fillId="2" borderId="14" xfId="39" applyFont="1" applyFill="1" applyBorder="1" applyAlignment="1" applyProtection="1">
      <alignment horizontal="center" vertical="center" wrapText="1"/>
    </xf>
    <xf numFmtId="0" fontId="85" fillId="2" borderId="7" xfId="0" applyFont="1" applyFill="1" applyBorder="1" applyAlignment="1" applyProtection="1">
      <alignment vertical="center" wrapText="1"/>
    </xf>
    <xf numFmtId="16" fontId="90" fillId="2" borderId="8" xfId="0" applyNumberFormat="1" applyFont="1" applyFill="1" applyBorder="1" applyAlignment="1" applyProtection="1">
      <alignment horizontal="center" vertical="center" wrapText="1"/>
    </xf>
    <xf numFmtId="0" fontId="85" fillId="2" borderId="2" xfId="0" applyFont="1" applyFill="1" applyBorder="1" applyAlignment="1" applyProtection="1">
      <alignment horizontal="left" vertical="center" wrapText="1"/>
    </xf>
    <xf numFmtId="0" fontId="90" fillId="2" borderId="43" xfId="42" applyFont="1" applyFill="1" applyBorder="1" applyAlignment="1">
      <alignment vertical="center" wrapText="1"/>
    </xf>
    <xf numFmtId="44" fontId="85" fillId="2" borderId="43" xfId="43" applyFont="1" applyFill="1" applyBorder="1" applyAlignment="1">
      <alignment vertical="center"/>
    </xf>
    <xf numFmtId="16" fontId="90" fillId="2" borderId="3" xfId="0" applyNumberFormat="1" applyFont="1" applyFill="1" applyBorder="1" applyAlignment="1" applyProtection="1">
      <alignment horizontal="center" vertical="center" wrapText="1"/>
    </xf>
    <xf numFmtId="0" fontId="90" fillId="2" borderId="4" xfId="42" applyFont="1" applyFill="1" applyBorder="1" applyAlignment="1">
      <alignment horizontal="left" vertical="center"/>
    </xf>
    <xf numFmtId="0" fontId="100" fillId="0" borderId="0" xfId="0" applyFont="1" applyFill="1"/>
    <xf numFmtId="0" fontId="90" fillId="2" borderId="49" xfId="42" applyFont="1" applyFill="1" applyBorder="1" applyAlignment="1">
      <alignment horizontal="left" vertical="center"/>
    </xf>
    <xf numFmtId="0" fontId="90" fillId="2" borderId="10" xfId="42" applyFont="1" applyFill="1" applyBorder="1" applyAlignment="1">
      <alignment vertical="center"/>
    </xf>
    <xf numFmtId="44" fontId="85" fillId="2" borderId="10" xfId="43" applyFont="1" applyFill="1" applyBorder="1" applyAlignment="1">
      <alignment vertical="center"/>
    </xf>
    <xf numFmtId="0" fontId="90" fillId="2" borderId="10" xfId="42" applyFont="1" applyFill="1" applyBorder="1" applyAlignment="1">
      <alignment vertical="center" wrapText="1"/>
    </xf>
    <xf numFmtId="16" fontId="90" fillId="2" borderId="42" xfId="0" applyNumberFormat="1" applyFont="1" applyFill="1" applyBorder="1" applyAlignment="1" applyProtection="1">
      <alignment horizontal="center" vertical="center" wrapText="1"/>
    </xf>
    <xf numFmtId="16" fontId="90" fillId="2" borderId="48" xfId="0" applyNumberFormat="1" applyFont="1" applyFill="1" applyBorder="1" applyAlignment="1" applyProtection="1">
      <alignment horizontal="center" vertical="center" wrapText="1"/>
    </xf>
    <xf numFmtId="44" fontId="90" fillId="2" borderId="48" xfId="39" applyFont="1" applyFill="1" applyBorder="1" applyAlignment="1" applyProtection="1">
      <alignment horizontal="center" vertical="center" wrapText="1"/>
    </xf>
    <xf numFmtId="0" fontId="90" fillId="2" borderId="4" xfId="44" applyFont="1" applyFill="1" applyBorder="1" applyAlignment="1">
      <alignment horizontal="left" vertical="center"/>
    </xf>
    <xf numFmtId="0" fontId="90" fillId="2" borderId="1" xfId="44" applyFont="1" applyFill="1" applyBorder="1" applyAlignment="1">
      <alignment horizontal="left" vertical="center"/>
    </xf>
    <xf numFmtId="0" fontId="90" fillId="2" borderId="1" xfId="44" applyFont="1" applyFill="1" applyBorder="1" applyAlignment="1">
      <alignment vertical="center" wrapText="1"/>
    </xf>
    <xf numFmtId="44" fontId="85" fillId="2" borderId="1" xfId="45" applyFont="1" applyFill="1" applyBorder="1" applyAlignment="1">
      <alignment vertical="center"/>
    </xf>
    <xf numFmtId="0" fontId="85" fillId="2" borderId="4" xfId="0" applyFont="1" applyFill="1" applyBorder="1" applyAlignment="1" applyProtection="1">
      <alignment horizontal="left" vertical="center" wrapText="1"/>
    </xf>
    <xf numFmtId="0" fontId="85" fillId="5" borderId="4" xfId="0" applyFont="1" applyFill="1" applyBorder="1" applyAlignment="1">
      <alignment vertical="center"/>
    </xf>
    <xf numFmtId="0" fontId="90" fillId="5" borderId="1" xfId="0" applyFont="1" applyFill="1" applyBorder="1" applyAlignment="1" applyProtection="1">
      <alignment horizontal="center" vertical="center" wrapText="1"/>
    </xf>
    <xf numFmtId="0" fontId="85" fillId="5" borderId="6" xfId="0" applyFont="1" applyFill="1" applyBorder="1" applyAlignment="1">
      <alignment horizontal="center" vertical="center"/>
    </xf>
    <xf numFmtId="0" fontId="90" fillId="5" borderId="12" xfId="0" applyFont="1" applyFill="1" applyBorder="1" applyAlignment="1" applyProtection="1">
      <alignment horizontal="center" vertical="center" wrapText="1"/>
    </xf>
    <xf numFmtId="0" fontId="85" fillId="2" borderId="49" xfId="0" applyFont="1" applyFill="1" applyBorder="1" applyAlignment="1" applyProtection="1">
      <alignment horizontal="left" vertical="center" wrapText="1"/>
    </xf>
    <xf numFmtId="0" fontId="90" fillId="2" borderId="41" xfId="0" applyFont="1" applyFill="1" applyBorder="1" applyAlignment="1" applyProtection="1">
      <alignment vertical="center" wrapText="1"/>
    </xf>
    <xf numFmtId="44" fontId="90" fillId="2" borderId="61" xfId="39" applyFont="1" applyFill="1" applyBorder="1" applyAlignment="1" applyProtection="1">
      <alignment horizontal="center" vertical="center" wrapText="1"/>
    </xf>
    <xf numFmtId="0" fontId="85" fillId="2" borderId="45" xfId="0" applyFont="1" applyFill="1" applyBorder="1" applyAlignment="1" applyProtection="1">
      <alignment horizontal="left" vertical="center" wrapText="1"/>
    </xf>
    <xf numFmtId="0" fontId="90" fillId="2" borderId="46" xfId="0" applyFont="1" applyFill="1" applyBorder="1" applyAlignment="1" applyProtection="1">
      <alignment horizontal="left" vertical="center" wrapText="1"/>
    </xf>
    <xf numFmtId="0" fontId="90" fillId="2" borderId="45" xfId="0" applyFont="1" applyFill="1" applyBorder="1" applyAlignment="1" applyProtection="1">
      <alignment vertical="center" wrapText="1"/>
    </xf>
    <xf numFmtId="0" fontId="90" fillId="2" borderId="1" xfId="44" applyFont="1" applyFill="1" applyBorder="1" applyAlignment="1">
      <alignment vertical="center"/>
    </xf>
    <xf numFmtId="0" fontId="85" fillId="2" borderId="1" xfId="44" applyFont="1" applyFill="1" applyBorder="1" applyAlignment="1">
      <alignment horizontal="left" vertical="center"/>
    </xf>
    <xf numFmtId="0" fontId="85" fillId="2" borderId="1" xfId="44" applyFont="1" applyFill="1" applyBorder="1" applyAlignment="1">
      <alignment vertical="center"/>
    </xf>
    <xf numFmtId="0" fontId="90" fillId="2" borderId="49" xfId="44" applyFont="1" applyFill="1" applyBorder="1" applyAlignment="1">
      <alignment horizontal="left" vertical="center"/>
    </xf>
    <xf numFmtId="0" fontId="90" fillId="2" borderId="10" xfId="44" applyFont="1" applyFill="1" applyBorder="1" applyAlignment="1">
      <alignment horizontal="left" vertical="center"/>
    </xf>
    <xf numFmtId="0" fontId="90" fillId="2" borderId="10" xfId="44" applyFont="1" applyFill="1" applyBorder="1" applyAlignment="1">
      <alignment vertical="center"/>
    </xf>
    <xf numFmtId="0" fontId="90" fillId="2" borderId="10" xfId="44" applyFont="1" applyFill="1" applyBorder="1" applyAlignment="1">
      <alignment vertical="center" wrapText="1"/>
    </xf>
    <xf numFmtId="44" fontId="85" fillId="2" borderId="10" xfId="45" applyFont="1" applyFill="1" applyBorder="1" applyAlignment="1">
      <alignment vertical="center"/>
    </xf>
    <xf numFmtId="164" fontId="90" fillId="2" borderId="42" xfId="0" applyNumberFormat="1" applyFont="1" applyFill="1" applyBorder="1" applyAlignment="1" applyProtection="1">
      <alignment horizontal="center" vertical="center" wrapText="1"/>
    </xf>
    <xf numFmtId="0" fontId="85" fillId="2" borderId="45" xfId="0" applyFont="1" applyFill="1" applyBorder="1" applyAlignment="1">
      <alignment horizontal="left" vertical="center"/>
    </xf>
    <xf numFmtId="0" fontId="85" fillId="2" borderId="46" xfId="0" applyFont="1" applyFill="1" applyBorder="1" applyAlignment="1">
      <alignment horizontal="left" vertical="center"/>
    </xf>
    <xf numFmtId="44" fontId="85" fillId="2" borderId="46" xfId="39" applyFont="1" applyFill="1" applyBorder="1" applyAlignment="1">
      <alignment horizontal="center" vertical="center" wrapText="1"/>
    </xf>
    <xf numFmtId="44" fontId="93" fillId="2" borderId="48" xfId="39" applyFont="1" applyFill="1" applyBorder="1" applyAlignment="1" applyProtection="1">
      <alignment horizontal="center" vertical="center" wrapText="1"/>
    </xf>
    <xf numFmtId="44" fontId="93" fillId="2" borderId="6" xfId="39" applyFont="1" applyFill="1" applyBorder="1" applyAlignment="1" applyProtection="1">
      <alignment horizontal="center" vertical="center" wrapText="1"/>
    </xf>
    <xf numFmtId="44" fontId="93" fillId="2" borderId="51" xfId="39" applyFont="1" applyFill="1" applyBorder="1" applyAlignment="1" applyProtection="1">
      <alignment horizontal="center" vertical="center" wrapText="1"/>
    </xf>
    <xf numFmtId="0" fontId="85" fillId="2" borderId="54" xfId="0" applyFont="1" applyFill="1" applyBorder="1" applyAlignment="1">
      <alignment vertical="center" wrapText="1"/>
    </xf>
    <xf numFmtId="44" fontId="85" fillId="2" borderId="47" xfId="39" applyFont="1" applyFill="1" applyBorder="1" applyAlignment="1">
      <alignment horizontal="center" vertical="center" wrapText="1"/>
    </xf>
    <xf numFmtId="0" fontId="85" fillId="2" borderId="48" xfId="0" applyFont="1" applyFill="1" applyBorder="1" applyAlignment="1">
      <alignment horizontal="center" vertical="center"/>
    </xf>
    <xf numFmtId="0" fontId="85" fillId="2" borderId="45" xfId="0" applyFont="1" applyFill="1" applyBorder="1" applyAlignment="1">
      <alignment vertical="center" wrapText="1"/>
    </xf>
    <xf numFmtId="44" fontId="85" fillId="2" borderId="48" xfId="39" applyFont="1" applyFill="1" applyBorder="1" applyAlignment="1">
      <alignment horizontal="center" vertical="center" wrapText="1"/>
    </xf>
    <xf numFmtId="164" fontId="90" fillId="2" borderId="63" xfId="0" applyNumberFormat="1" applyFont="1" applyFill="1" applyBorder="1" applyAlignment="1" applyProtection="1">
      <alignment horizontal="center" vertical="center" wrapText="1"/>
    </xf>
    <xf numFmtId="0" fontId="85" fillId="2" borderId="51" xfId="0" applyFont="1" applyFill="1" applyBorder="1" applyAlignment="1">
      <alignment horizontal="center" vertical="center"/>
    </xf>
    <xf numFmtId="0" fontId="85" fillId="2" borderId="52" xfId="0" applyFont="1" applyFill="1" applyBorder="1" applyAlignment="1" applyProtection="1">
      <alignment horizontal="left" vertical="center" wrapText="1"/>
    </xf>
    <xf numFmtId="164" fontId="90" fillId="2" borderId="14" xfId="0" applyNumberFormat="1" applyFont="1" applyFill="1" applyBorder="1" applyAlignment="1" applyProtection="1">
      <alignment horizontal="center" vertical="center" wrapText="1"/>
    </xf>
    <xf numFmtId="0" fontId="85" fillId="2" borderId="55" xfId="0" applyFont="1" applyFill="1" applyBorder="1" applyAlignment="1">
      <alignment horizontal="center" vertical="center"/>
    </xf>
    <xf numFmtId="44" fontId="85" fillId="2" borderId="5" xfId="39" applyFont="1" applyFill="1" applyBorder="1" applyAlignment="1">
      <alignment horizontal="center" vertical="center" wrapText="1"/>
    </xf>
    <xf numFmtId="0" fontId="85" fillId="0" borderId="42" xfId="0" applyFont="1" applyFill="1" applyBorder="1" applyAlignment="1">
      <alignment horizontal="center" vertical="center"/>
    </xf>
    <xf numFmtId="0" fontId="85" fillId="2" borderId="4" xfId="0" applyFont="1" applyFill="1" applyBorder="1" applyAlignment="1">
      <alignment vertical="center" wrapText="1"/>
    </xf>
    <xf numFmtId="44" fontId="85" fillId="0" borderId="6" xfId="39" applyFont="1" applyFill="1" applyBorder="1" applyAlignment="1">
      <alignment horizontal="center" vertical="center" wrapText="1"/>
    </xf>
    <xf numFmtId="44" fontId="85" fillId="2" borderId="6" xfId="39" applyFont="1" applyFill="1" applyBorder="1" applyAlignment="1">
      <alignment horizontal="center" vertical="center" wrapText="1"/>
    </xf>
    <xf numFmtId="0" fontId="85" fillId="2" borderId="56"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164" fontId="90" fillId="2" borderId="13" xfId="0" applyNumberFormat="1" applyFont="1" applyFill="1" applyBorder="1" applyAlignment="1" applyProtection="1">
      <alignment horizontal="center" vertical="center" wrapText="1"/>
    </xf>
    <xf numFmtId="0" fontId="85" fillId="2" borderId="56" xfId="0" applyFont="1" applyFill="1" applyBorder="1" applyAlignment="1" applyProtection="1">
      <alignment vertical="center" wrapText="1"/>
    </xf>
    <xf numFmtId="0" fontId="85" fillId="2" borderId="10" xfId="0" applyFont="1" applyFill="1" applyBorder="1" applyAlignment="1" applyProtection="1">
      <alignment horizontal="left" vertical="center" wrapText="1"/>
    </xf>
    <xf numFmtId="164" fontId="90" fillId="2" borderId="47" xfId="0" applyNumberFormat="1" applyFont="1" applyFill="1" applyBorder="1" applyAlignment="1" applyProtection="1">
      <alignment horizontal="center" vertical="center" wrapText="1"/>
    </xf>
    <xf numFmtId="0" fontId="85" fillId="0" borderId="48" xfId="0" applyFont="1" applyFill="1" applyBorder="1" applyAlignment="1">
      <alignment horizontal="center" vertical="center"/>
    </xf>
    <xf numFmtId="0" fontId="85" fillId="2" borderId="46" xfId="0" applyFont="1" applyFill="1" applyBorder="1" applyAlignment="1" applyProtection="1">
      <alignment horizontal="left" vertical="center" wrapText="1"/>
    </xf>
    <xf numFmtId="164" fontId="90" fillId="2" borderId="5" xfId="0" applyNumberFormat="1" applyFont="1" applyFill="1" applyBorder="1" applyAlignment="1" applyProtection="1">
      <alignment horizontal="center" vertical="center" wrapText="1"/>
    </xf>
    <xf numFmtId="0" fontId="85" fillId="0" borderId="4" xfId="0" applyFont="1" applyFill="1" applyBorder="1" applyAlignment="1">
      <alignment vertical="center"/>
    </xf>
    <xf numFmtId="0" fontId="103" fillId="2" borderId="0" xfId="0" applyFont="1" applyFill="1" applyAlignment="1" applyProtection="1">
      <alignment horizontal="left" vertical="center"/>
    </xf>
    <xf numFmtId="44" fontId="90" fillId="2" borderId="5" xfId="0" applyNumberFormat="1" applyFont="1" applyFill="1" applyBorder="1" applyAlignment="1" applyProtection="1">
      <alignment vertical="center" wrapText="1"/>
    </xf>
    <xf numFmtId="44" fontId="90" fillId="2" borderId="6" xfId="0" applyNumberFormat="1" applyFont="1" applyFill="1" applyBorder="1" applyAlignment="1" applyProtection="1">
      <alignment vertical="center" wrapText="1"/>
    </xf>
    <xf numFmtId="0" fontId="85" fillId="2" borderId="56" xfId="0" applyFont="1" applyFill="1" applyBorder="1" applyAlignment="1">
      <alignment horizontal="left" vertical="center"/>
    </xf>
    <xf numFmtId="0" fontId="85" fillId="2" borderId="10" xfId="0" applyFont="1" applyFill="1" applyBorder="1" applyAlignment="1">
      <alignment horizontal="left" vertical="center"/>
    </xf>
    <xf numFmtId="44" fontId="85" fillId="2" borderId="13" xfId="39" applyFont="1" applyFill="1" applyBorder="1" applyAlignment="1">
      <alignment horizontal="center" vertical="center" wrapText="1"/>
    </xf>
    <xf numFmtId="0" fontId="85" fillId="2" borderId="56" xfId="0" applyFont="1" applyFill="1" applyBorder="1" applyAlignment="1">
      <alignment vertical="center" wrapText="1"/>
    </xf>
    <xf numFmtId="44" fontId="85" fillId="2" borderId="42" xfId="39" applyFont="1" applyFill="1" applyBorder="1" applyAlignment="1">
      <alignment horizontal="center" vertical="center" wrapText="1"/>
    </xf>
    <xf numFmtId="0" fontId="85" fillId="0" borderId="6" xfId="0" applyFont="1" applyFill="1" applyBorder="1" applyAlignment="1">
      <alignment horizontal="center" vertical="center"/>
    </xf>
    <xf numFmtId="44" fontId="90" fillId="2" borderId="5" xfId="39" applyFont="1" applyFill="1" applyBorder="1" applyAlignment="1" applyProtection="1">
      <alignment horizontal="center" vertical="center" wrapText="1"/>
    </xf>
    <xf numFmtId="0" fontId="85" fillId="0" borderId="4" xfId="0" applyFont="1" applyFill="1" applyBorder="1" applyAlignment="1" applyProtection="1">
      <alignment horizontal="left" vertical="center" wrapText="1"/>
    </xf>
    <xf numFmtId="0" fontId="90" fillId="0" borderId="1" xfId="0" applyFont="1" applyFill="1" applyBorder="1" applyAlignment="1" applyProtection="1">
      <alignment horizontal="left" vertical="center" wrapText="1"/>
    </xf>
    <xf numFmtId="0" fontId="85" fillId="0" borderId="1" xfId="0" applyFont="1" applyFill="1" applyBorder="1" applyAlignment="1" applyProtection="1">
      <alignment horizontal="left" vertical="center" wrapText="1"/>
    </xf>
    <xf numFmtId="44" fontId="85" fillId="0" borderId="5" xfId="39" applyFont="1" applyFill="1" applyBorder="1" applyAlignment="1">
      <alignment horizontal="center" vertical="center" wrapText="1"/>
    </xf>
    <xf numFmtId="0" fontId="85" fillId="0" borderId="56" xfId="0" applyFont="1" applyFill="1" applyBorder="1" applyAlignment="1" applyProtection="1">
      <alignment horizontal="left" vertical="center" wrapText="1"/>
    </xf>
    <xf numFmtId="0" fontId="90" fillId="0" borderId="10" xfId="0" applyFont="1" applyFill="1" applyBorder="1" applyAlignment="1" applyProtection="1">
      <alignment horizontal="left" vertical="center" wrapText="1"/>
    </xf>
    <xf numFmtId="0" fontId="85" fillId="0" borderId="10" xfId="0" applyFont="1" applyFill="1" applyBorder="1" applyAlignment="1" applyProtection="1">
      <alignment horizontal="left" vertical="center" wrapText="1"/>
    </xf>
    <xf numFmtId="44" fontId="85" fillId="0" borderId="13" xfId="39" applyFont="1" applyFill="1" applyBorder="1" applyAlignment="1">
      <alignment horizontal="center" vertical="center" wrapText="1"/>
    </xf>
    <xf numFmtId="0" fontId="85" fillId="0" borderId="4" xfId="0" applyFont="1" applyFill="1" applyBorder="1" applyAlignment="1">
      <alignment horizontal="left" vertical="center"/>
    </xf>
    <xf numFmtId="0" fontId="85" fillId="0" borderId="1" xfId="0" applyFont="1" applyFill="1" applyBorder="1" applyAlignment="1">
      <alignment horizontal="left" vertical="center"/>
    </xf>
    <xf numFmtId="0" fontId="85" fillId="0" borderId="4" xfId="0" applyFont="1" applyFill="1" applyBorder="1" applyAlignment="1">
      <alignment vertical="center" wrapText="1"/>
    </xf>
    <xf numFmtId="0" fontId="85" fillId="0" borderId="56" xfId="0" applyFont="1" applyFill="1" applyBorder="1" applyAlignment="1">
      <alignment vertical="center" wrapText="1"/>
    </xf>
    <xf numFmtId="44" fontId="85" fillId="0" borderId="42" xfId="39" applyFont="1" applyFill="1" applyBorder="1" applyAlignment="1">
      <alignment horizontal="center" vertical="center" wrapText="1"/>
    </xf>
    <xf numFmtId="165" fontId="93" fillId="2" borderId="48" xfId="0" applyNumberFormat="1" applyFont="1" applyFill="1" applyBorder="1" applyAlignment="1" applyProtection="1">
      <alignment horizontal="center" vertical="center" wrapText="1"/>
    </xf>
    <xf numFmtId="165" fontId="93" fillId="2" borderId="6" xfId="0" applyNumberFormat="1" applyFont="1" applyFill="1" applyBorder="1" applyAlignment="1" applyProtection="1">
      <alignment horizontal="center" vertical="center" wrapText="1"/>
    </xf>
    <xf numFmtId="0" fontId="90" fillId="2" borderId="4" xfId="0" applyFont="1" applyFill="1" applyBorder="1" applyAlignment="1">
      <alignment vertical="center" wrapText="1"/>
    </xf>
    <xf numFmtId="0" fontId="85" fillId="2" borderId="4" xfId="1" applyFont="1" applyFill="1" applyBorder="1" applyAlignment="1" applyProtection="1">
      <alignment horizontal="left" vertical="center" wrapText="1"/>
    </xf>
    <xf numFmtId="0" fontId="90" fillId="2" borderId="1" xfId="1" applyFont="1" applyFill="1" applyBorder="1" applyAlignment="1">
      <alignment horizontal="left" vertical="center" wrapText="1"/>
    </xf>
    <xf numFmtId="0" fontId="85" fillId="2" borderId="1" xfId="1" applyFont="1" applyFill="1" applyBorder="1" applyAlignment="1" applyProtection="1">
      <alignment vertical="center" wrapText="1"/>
    </xf>
    <xf numFmtId="44" fontId="85" fillId="2" borderId="5" xfId="1" applyNumberFormat="1" applyFont="1" applyFill="1" applyBorder="1" applyAlignment="1" applyProtection="1">
      <alignment vertical="center" wrapText="1"/>
    </xf>
    <xf numFmtId="0" fontId="85" fillId="2" borderId="1" xfId="1" applyFont="1" applyFill="1" applyBorder="1" applyAlignment="1" applyProtection="1">
      <alignment horizontal="left" vertical="center" wrapText="1"/>
    </xf>
    <xf numFmtId="44" fontId="85" fillId="2" borderId="6" xfId="1" applyNumberFormat="1" applyFont="1" applyFill="1" applyBorder="1" applyAlignment="1" applyProtection="1">
      <alignment vertical="center" wrapText="1"/>
    </xf>
    <xf numFmtId="165" fontId="93" fillId="2" borderId="42" xfId="0" applyNumberFormat="1" applyFont="1" applyFill="1" applyBorder="1" applyAlignment="1" applyProtection="1">
      <alignment horizontal="center" vertical="center" wrapText="1"/>
    </xf>
    <xf numFmtId="0" fontId="90" fillId="2" borderId="56" xfId="0" applyFont="1" applyFill="1" applyBorder="1" applyAlignment="1" applyProtection="1">
      <alignment horizontal="left" vertical="center" wrapText="1"/>
    </xf>
    <xf numFmtId="0" fontId="90" fillId="2" borderId="1" xfId="0" applyFont="1" applyFill="1" applyBorder="1" applyAlignment="1" applyProtection="1">
      <alignment horizontal="left" vertical="center" wrapText="1" indent="1"/>
    </xf>
    <xf numFmtId="44" fontId="90" fillId="2" borderId="42" xfId="39" applyFont="1" applyFill="1" applyBorder="1" applyAlignment="1" applyProtection="1">
      <alignment horizontal="center" vertical="center" wrapText="1"/>
    </xf>
    <xf numFmtId="0" fontId="90" fillId="2" borderId="56" xfId="0" applyFont="1" applyFill="1" applyBorder="1" applyAlignment="1" applyProtection="1">
      <alignment vertical="center" wrapText="1"/>
    </xf>
    <xf numFmtId="164" fontId="85" fillId="2" borderId="5" xfId="0" applyNumberFormat="1" applyFont="1" applyFill="1" applyBorder="1" applyAlignment="1" applyProtection="1">
      <alignment horizontal="center" vertical="center" wrapText="1"/>
    </xf>
    <xf numFmtId="164" fontId="85" fillId="2" borderId="6" xfId="0" applyNumberFormat="1" applyFont="1" applyFill="1" applyBorder="1" applyAlignment="1" applyProtection="1">
      <alignment horizontal="center" vertical="center" wrapText="1"/>
    </xf>
    <xf numFmtId="0" fontId="90" fillId="2" borderId="45" xfId="0" applyFont="1" applyFill="1" applyBorder="1" applyAlignment="1" applyProtection="1">
      <alignment horizontal="left" vertical="center" wrapText="1"/>
    </xf>
    <xf numFmtId="164" fontId="90" fillId="2" borderId="47" xfId="0" applyNumberFormat="1" applyFont="1" applyFill="1" applyBorder="1" applyAlignment="1" applyProtection="1">
      <alignment vertical="center" wrapText="1"/>
    </xf>
    <xf numFmtId="165" fontId="85" fillId="2" borderId="64" xfId="0" applyNumberFormat="1" applyFont="1" applyFill="1" applyBorder="1" applyAlignment="1" applyProtection="1">
      <alignment horizontal="center" vertical="center" wrapText="1"/>
    </xf>
    <xf numFmtId="164" fontId="90" fillId="2" borderId="48" xfId="0" applyNumberFormat="1" applyFont="1" applyFill="1" applyBorder="1" applyAlignment="1" applyProtection="1">
      <alignment vertical="center" wrapText="1"/>
    </xf>
    <xf numFmtId="165" fontId="85" fillId="2" borderId="6" xfId="0" applyNumberFormat="1" applyFont="1" applyFill="1" applyBorder="1" applyAlignment="1" applyProtection="1">
      <alignment horizontal="center" vertical="center" wrapText="1"/>
    </xf>
    <xf numFmtId="164" fontId="90" fillId="2" borderId="5" xfId="0" applyNumberFormat="1" applyFont="1" applyFill="1" applyBorder="1" applyAlignment="1" applyProtection="1">
      <alignment vertical="center" wrapText="1"/>
    </xf>
    <xf numFmtId="164" fontId="90" fillId="2" borderId="6" xfId="0" applyNumberFormat="1" applyFont="1" applyFill="1" applyBorder="1" applyAlignment="1" applyProtection="1">
      <alignment vertical="center" wrapText="1"/>
    </xf>
    <xf numFmtId="0" fontId="90" fillId="2" borderId="4"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90" fillId="2" borderId="1" xfId="0" applyFont="1" applyFill="1" applyBorder="1" applyAlignment="1">
      <alignment vertical="center" wrapText="1"/>
    </xf>
    <xf numFmtId="44" fontId="90" fillId="2" borderId="5" xfId="3" applyFont="1" applyFill="1" applyBorder="1" applyAlignment="1">
      <alignment vertical="center" wrapText="1"/>
    </xf>
    <xf numFmtId="44" fontId="90" fillId="2" borderId="6" xfId="3" applyFont="1" applyFill="1" applyBorder="1" applyAlignment="1">
      <alignment vertical="center" wrapText="1"/>
    </xf>
    <xf numFmtId="44" fontId="85" fillId="2" borderId="5" xfId="0" applyNumberFormat="1" applyFont="1" applyFill="1" applyBorder="1" applyAlignment="1" applyProtection="1">
      <alignment vertical="center" wrapText="1"/>
    </xf>
    <xf numFmtId="44" fontId="85" fillId="2" borderId="6"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xf>
    <xf numFmtId="0" fontId="90" fillId="2" borderId="65" xfId="0" applyFont="1" applyFill="1" applyBorder="1" applyAlignment="1" applyProtection="1">
      <alignment horizontal="left" vertical="center" wrapText="1"/>
    </xf>
    <xf numFmtId="0" fontId="90" fillId="2" borderId="65" xfId="0" applyFont="1" applyFill="1" applyBorder="1" applyAlignment="1" applyProtection="1">
      <alignment vertical="center" wrapText="1"/>
    </xf>
    <xf numFmtId="0" fontId="85" fillId="2" borderId="65" xfId="0" applyFont="1" applyFill="1" applyBorder="1" applyAlignment="1" applyProtection="1">
      <alignment vertical="center" wrapText="1"/>
    </xf>
    <xf numFmtId="164" fontId="90" fillId="2" borderId="66" xfId="0" applyNumberFormat="1" applyFont="1" applyFill="1" applyBorder="1" applyAlignment="1" applyProtection="1">
      <alignment vertical="center" wrapText="1"/>
    </xf>
    <xf numFmtId="165" fontId="85" fillId="2" borderId="8" xfId="0" applyNumberFormat="1" applyFont="1" applyFill="1" applyBorder="1" applyAlignment="1" applyProtection="1">
      <alignment horizontal="center" vertical="center" wrapText="1"/>
    </xf>
    <xf numFmtId="0" fontId="85" fillId="2" borderId="65" xfId="0" applyFont="1" applyFill="1" applyBorder="1" applyAlignment="1" applyProtection="1">
      <alignment horizontal="left" vertical="center" wrapText="1"/>
    </xf>
    <xf numFmtId="44" fontId="85" fillId="2" borderId="8" xfId="39" applyFont="1" applyFill="1" applyBorder="1" applyAlignment="1">
      <alignment horizontal="center" vertical="center" wrapText="1"/>
    </xf>
    <xf numFmtId="0" fontId="100" fillId="0" borderId="0" xfId="0" applyFont="1" applyAlignment="1">
      <alignment horizontal="left"/>
    </xf>
    <xf numFmtId="0" fontId="100" fillId="0" borderId="0" xfId="0" applyFont="1" applyAlignment="1">
      <alignment wrapText="1"/>
    </xf>
    <xf numFmtId="44" fontId="104" fillId="0" borderId="0" xfId="39" applyFont="1"/>
    <xf numFmtId="0" fontId="100" fillId="0" borderId="0" xfId="0" applyFont="1" applyAlignment="1">
      <alignment horizontal="center" vertical="center"/>
    </xf>
    <xf numFmtId="0" fontId="85" fillId="0" borderId="0" xfId="0" applyFont="1" applyAlignment="1">
      <alignment vertical="center"/>
    </xf>
    <xf numFmtId="0" fontId="100" fillId="0" borderId="0" xfId="0" applyFont="1" applyAlignment="1">
      <alignment horizontal="left" vertical="center" wrapText="1"/>
    </xf>
    <xf numFmtId="0" fontId="105" fillId="2" borderId="70" xfId="46" applyFont="1" applyFill="1" applyBorder="1" applyAlignment="1" applyProtection="1">
      <alignment horizontal="center" wrapText="1"/>
      <protection hidden="1"/>
    </xf>
    <xf numFmtId="0" fontId="105" fillId="2" borderId="0" xfId="46" applyFont="1" applyFill="1" applyBorder="1" applyAlignment="1" applyProtection="1">
      <alignment horizontal="center" wrapText="1"/>
      <protection hidden="1"/>
    </xf>
    <xf numFmtId="0" fontId="106" fillId="2" borderId="0" xfId="46" applyFont="1" applyFill="1" applyBorder="1" applyAlignment="1" applyProtection="1">
      <alignment horizontal="center" vertical="center"/>
      <protection hidden="1"/>
    </xf>
    <xf numFmtId="0" fontId="105" fillId="2" borderId="71" xfId="46" applyFont="1" applyFill="1" applyBorder="1" applyAlignment="1" applyProtection="1">
      <alignment horizontal="center" wrapText="1"/>
      <protection hidden="1"/>
    </xf>
    <xf numFmtId="0" fontId="107" fillId="0" borderId="72" xfId="46" applyFont="1" applyBorder="1" applyAlignment="1">
      <alignment horizontal="right"/>
    </xf>
    <xf numFmtId="0" fontId="107" fillId="0" borderId="34" xfId="46" applyFont="1" applyBorder="1" applyAlignment="1">
      <alignment horizontal="left"/>
    </xf>
    <xf numFmtId="0" fontId="108" fillId="0" borderId="73" xfId="46" applyFont="1" applyBorder="1" applyAlignment="1" applyProtection="1">
      <alignment horizontal="center" vertical="center"/>
    </xf>
    <xf numFmtId="7" fontId="107" fillId="0" borderId="34" xfId="46" applyNumberFormat="1" applyFont="1" applyBorder="1" applyAlignment="1">
      <alignment horizontal="right"/>
    </xf>
    <xf numFmtId="0" fontId="108" fillId="0" borderId="34" xfId="46" applyFont="1" applyFill="1" applyBorder="1" applyAlignment="1" applyProtection="1">
      <alignment horizontal="center" vertical="center"/>
    </xf>
    <xf numFmtId="0" fontId="108" fillId="0" borderId="77" xfId="46" applyFont="1" applyFill="1" applyBorder="1" applyAlignment="1" applyProtection="1">
      <alignment horizontal="center" vertical="center"/>
    </xf>
    <xf numFmtId="166" fontId="108" fillId="0" borderId="73" xfId="46" applyNumberFormat="1" applyFont="1" applyBorder="1" applyAlignment="1" applyProtection="1">
      <alignment horizontal="center" vertical="center"/>
    </xf>
    <xf numFmtId="0" fontId="107" fillId="0" borderId="78" xfId="46" applyFont="1" applyBorder="1" applyAlignment="1">
      <alignment horizontal="right"/>
    </xf>
    <xf numFmtId="0" fontId="107" fillId="0" borderId="34" xfId="46" applyFont="1" applyBorder="1" applyAlignment="1" applyProtection="1">
      <alignment horizontal="right"/>
      <protection hidden="1"/>
    </xf>
    <xf numFmtId="0" fontId="107" fillId="2" borderId="70" xfId="46" applyFont="1" applyFill="1" applyBorder="1" applyAlignment="1">
      <alignment horizontal="right"/>
    </xf>
    <xf numFmtId="0" fontId="107" fillId="2" borderId="34" xfId="46" applyFont="1" applyFill="1" applyBorder="1" applyAlignment="1">
      <alignment horizontal="left"/>
    </xf>
    <xf numFmtId="0" fontId="107" fillId="0" borderId="34" xfId="46" applyFont="1" applyBorder="1" applyAlignment="1" applyProtection="1">
      <alignment horizontal="right"/>
    </xf>
    <xf numFmtId="166" fontId="108" fillId="0" borderId="80" xfId="46" applyNumberFormat="1" applyFont="1" applyBorder="1" applyAlignment="1" applyProtection="1">
      <alignment horizontal="center" vertical="center"/>
      <protection locked="0"/>
    </xf>
    <xf numFmtId="166" fontId="108" fillId="0" borderId="0" xfId="46" applyNumberFormat="1" applyFont="1" applyBorder="1" applyAlignment="1" applyProtection="1">
      <alignment horizontal="center" vertical="center"/>
      <protection locked="0"/>
    </xf>
    <xf numFmtId="0" fontId="107" fillId="0" borderId="74" xfId="46" applyFont="1" applyBorder="1" applyAlignment="1" applyProtection="1">
      <alignment horizontal="right"/>
    </xf>
    <xf numFmtId="0" fontId="108" fillId="2" borderId="0" xfId="46" applyFont="1" applyFill="1" applyBorder="1" applyAlignment="1" applyProtection="1">
      <alignment horizontal="left"/>
    </xf>
    <xf numFmtId="0" fontId="108" fillId="0" borderId="76" xfId="46" applyFont="1" applyFill="1" applyBorder="1" applyAlignment="1" applyProtection="1">
      <alignment horizontal="left"/>
    </xf>
    <xf numFmtId="0" fontId="107" fillId="0" borderId="81" xfId="46" applyFont="1" applyFill="1" applyBorder="1" applyAlignment="1" applyProtection="1">
      <alignment horizontal="center" vertical="center" wrapText="1"/>
      <protection hidden="1"/>
    </xf>
    <xf numFmtId="0" fontId="107" fillId="0" borderId="34" xfId="46" applyFont="1" applyFill="1" applyBorder="1" applyAlignment="1" applyProtection="1">
      <alignment horizontal="center" vertical="center" wrapText="1"/>
      <protection hidden="1"/>
    </xf>
    <xf numFmtId="0" fontId="107" fillId="0" borderId="75" xfId="46" applyFont="1" applyFill="1" applyBorder="1" applyAlignment="1" applyProtection="1">
      <alignment horizontal="center" vertical="center" wrapText="1"/>
      <protection hidden="1"/>
    </xf>
    <xf numFmtId="167" fontId="109" fillId="2" borderId="29" xfId="47" applyNumberFormat="1" applyFont="1" applyFill="1" applyBorder="1" applyAlignment="1" applyProtection="1">
      <alignment horizontal="center" vertical="center" wrapText="1"/>
    </xf>
    <xf numFmtId="9" fontId="107" fillId="0" borderId="76" xfId="47" applyFont="1" applyFill="1" applyBorder="1" applyAlignment="1" applyProtection="1">
      <alignment horizontal="right" vertical="center" wrapText="1"/>
    </xf>
    <xf numFmtId="0" fontId="107" fillId="14" borderId="82" xfId="46" applyFont="1" applyFill="1" applyBorder="1" applyAlignment="1" applyProtection="1">
      <alignment horizontal="center" vertical="center"/>
      <protection hidden="1"/>
    </xf>
    <xf numFmtId="0" fontId="107" fillId="14" borderId="79" xfId="46" applyFont="1" applyFill="1" applyBorder="1" applyAlignment="1" applyProtection="1">
      <alignment horizontal="center" vertical="center"/>
      <protection hidden="1"/>
    </xf>
    <xf numFmtId="6" fontId="107" fillId="14" borderId="83" xfId="46" applyNumberFormat="1" applyFont="1" applyFill="1" applyBorder="1" applyAlignment="1" applyProtection="1">
      <alignment horizontal="center" vertical="center" wrapText="1"/>
      <protection hidden="1"/>
    </xf>
    <xf numFmtId="6" fontId="110" fillId="14" borderId="29" xfId="46" applyNumberFormat="1" applyFont="1" applyFill="1" applyBorder="1" applyAlignment="1" applyProtection="1">
      <alignment horizontal="center" vertical="center" wrapText="1"/>
      <protection hidden="1"/>
    </xf>
    <xf numFmtId="0" fontId="107" fillId="14" borderId="84" xfId="46" applyFont="1" applyFill="1" applyBorder="1" applyAlignment="1" applyProtection="1">
      <alignment horizontal="center" vertical="center" wrapText="1"/>
      <protection hidden="1"/>
    </xf>
    <xf numFmtId="0" fontId="111" fillId="15" borderId="85" xfId="0" applyFont="1" applyFill="1" applyBorder="1" applyAlignment="1" applyProtection="1">
      <alignment horizontal="center" vertical="center"/>
      <protection locked="0"/>
    </xf>
    <xf numFmtId="0" fontId="111" fillId="15" borderId="34" xfId="0" applyFont="1" applyFill="1" applyBorder="1" applyAlignment="1" applyProtection="1">
      <alignment horizontal="center" vertical="center"/>
    </xf>
    <xf numFmtId="168" fontId="111" fillId="15" borderId="34" xfId="0" applyNumberFormat="1" applyFont="1" applyFill="1" applyBorder="1" applyAlignment="1">
      <alignment vertical="center"/>
    </xf>
    <xf numFmtId="44" fontId="111" fillId="15" borderId="86" xfId="3" applyFont="1" applyFill="1" applyBorder="1" applyAlignment="1">
      <alignment vertical="center"/>
    </xf>
    <xf numFmtId="44" fontId="111" fillId="15" borderId="77" xfId="3" applyFont="1" applyFill="1" applyBorder="1" applyAlignment="1">
      <alignment vertical="center"/>
    </xf>
    <xf numFmtId="0" fontId="0" fillId="0" borderId="70" xfId="0" applyBorder="1" applyAlignment="1">
      <alignment vertical="center"/>
    </xf>
    <xf numFmtId="0" fontId="0" fillId="0" borderId="0" xfId="0" applyBorder="1" applyAlignment="1">
      <alignment vertical="center"/>
    </xf>
    <xf numFmtId="0" fontId="112" fillId="0" borderId="0" xfId="0" applyFont="1" applyBorder="1" applyAlignment="1">
      <alignment horizontal="center" vertical="center"/>
    </xf>
    <xf numFmtId="44" fontId="113" fillId="16" borderId="71" xfId="0" applyNumberFormat="1" applyFont="1" applyFill="1"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0" fillId="0" borderId="89" xfId="0" applyBorder="1" applyAlignment="1">
      <alignment vertical="center"/>
    </xf>
    <xf numFmtId="0" fontId="85" fillId="2" borderId="0" xfId="0" applyFont="1" applyFill="1" applyBorder="1" applyAlignment="1" applyProtection="1">
      <alignment horizontal="center"/>
    </xf>
    <xf numFmtId="0" fontId="85" fillId="2" borderId="0" xfId="0" applyFont="1" applyFill="1" applyBorder="1" applyAlignment="1" applyProtection="1">
      <alignment horizontal="left" vertical="center"/>
    </xf>
    <xf numFmtId="0" fontId="85" fillId="0" borderId="0" xfId="0" applyFont="1" applyFill="1" applyBorder="1" applyAlignment="1" applyProtection="1">
      <alignment horizontal="left" vertical="center"/>
    </xf>
    <xf numFmtId="0" fontId="93" fillId="2" borderId="0" xfId="0" applyFont="1" applyFill="1" applyAlignment="1" applyProtection="1">
      <alignment horizontal="left" vertical="center"/>
    </xf>
    <xf numFmtId="44" fontId="88" fillId="2" borderId="1" xfId="39" applyFont="1" applyFill="1" applyBorder="1" applyAlignment="1">
      <alignment horizontal="right" vertical="center"/>
    </xf>
    <xf numFmtId="0" fontId="89" fillId="2" borderId="10" xfId="0" applyFont="1" applyFill="1" applyBorder="1" applyAlignment="1">
      <alignment horizontal="center" vertical="center" wrapText="1"/>
    </xf>
    <xf numFmtId="44" fontId="88" fillId="0" borderId="1" xfId="39" applyFont="1" applyBorder="1" applyAlignment="1">
      <alignment horizontal="left" vertical="center"/>
    </xf>
    <xf numFmtId="44" fontId="88" fillId="2" borderId="1" xfId="39" applyFont="1" applyFill="1" applyBorder="1" applyAlignment="1">
      <alignment horizontal="center" vertical="center" wrapText="1"/>
    </xf>
    <xf numFmtId="0" fontId="64" fillId="7" borderId="1" xfId="22" applyFill="1" applyBorder="1" applyAlignment="1">
      <alignment horizontal="center" vertical="center"/>
    </xf>
    <xf numFmtId="0" fontId="64" fillId="2" borderId="1" xfId="22" applyFill="1" applyBorder="1"/>
    <xf numFmtId="0" fontId="78" fillId="0" borderId="25" xfId="22" applyFont="1" applyBorder="1" applyAlignment="1">
      <alignment horizontal="center" vertical="center"/>
    </xf>
    <xf numFmtId="0" fontId="64" fillId="2" borderId="1" xfId="22" applyFont="1" applyFill="1" applyBorder="1" applyAlignment="1">
      <alignment horizontal="center" vertical="center"/>
    </xf>
    <xf numFmtId="0" fontId="78" fillId="5" borderId="18" xfId="22" applyFont="1" applyFill="1" applyBorder="1"/>
    <xf numFmtId="0" fontId="64" fillId="2" borderId="18" xfId="22" applyFont="1" applyFill="1" applyBorder="1" applyAlignment="1">
      <alignment horizontal="center" vertical="center"/>
    </xf>
    <xf numFmtId="0" fontId="45" fillId="0" borderId="18" xfId="22" applyFont="1" applyBorder="1" applyAlignment="1">
      <alignment horizontal="left"/>
    </xf>
    <xf numFmtId="0" fontId="64" fillId="0" borderId="90" xfId="22" applyBorder="1" applyAlignment="1">
      <alignment horizontal="center" vertical="center"/>
    </xf>
    <xf numFmtId="0" fontId="78" fillId="5" borderId="1" xfId="22" applyFont="1" applyFill="1" applyBorder="1"/>
    <xf numFmtId="0" fontId="64" fillId="0" borderId="91" xfId="22" applyBorder="1" applyAlignment="1">
      <alignment horizontal="center" vertical="center"/>
    </xf>
    <xf numFmtId="0" fontId="78" fillId="5" borderId="22" xfId="22" applyFont="1" applyFill="1" applyBorder="1"/>
    <xf numFmtId="0" fontId="64" fillId="2" borderId="22" xfId="22" applyFont="1" applyFill="1" applyBorder="1" applyAlignment="1">
      <alignment horizontal="center" vertical="center"/>
    </xf>
    <xf numFmtId="0" fontId="45" fillId="0" borderId="22" xfId="22" applyFont="1" applyBorder="1" applyAlignment="1">
      <alignment horizontal="left"/>
    </xf>
    <xf numFmtId="0" fontId="64" fillId="0" borderId="92" xfId="22" applyBorder="1" applyAlignment="1">
      <alignment horizontal="center" vertical="center"/>
    </xf>
    <xf numFmtId="0" fontId="64" fillId="0" borderId="18" xfId="22" applyBorder="1" applyAlignment="1">
      <alignment horizontal="left"/>
    </xf>
    <xf numFmtId="0" fontId="64" fillId="0" borderId="22" xfId="22" applyBorder="1" applyAlignment="1">
      <alignment horizontal="left"/>
    </xf>
    <xf numFmtId="0" fontId="78" fillId="5" borderId="25" xfId="22" applyFont="1" applyFill="1" applyBorder="1"/>
    <xf numFmtId="0" fontId="45" fillId="0" borderId="25" xfId="22" applyFont="1" applyBorder="1" applyAlignment="1">
      <alignment horizontal="left"/>
    </xf>
    <xf numFmtId="0" fontId="64" fillId="0" borderId="93" xfId="22" applyBorder="1" applyAlignment="1">
      <alignment horizontal="center" vertical="center"/>
    </xf>
    <xf numFmtId="0" fontId="64" fillId="17" borderId="18" xfId="22" applyFill="1" applyBorder="1" applyAlignment="1">
      <alignment horizontal="left"/>
    </xf>
    <xf numFmtId="0" fontId="64" fillId="17" borderId="1" xfId="22" applyFill="1" applyBorder="1" applyAlignment="1">
      <alignment horizontal="left"/>
    </xf>
    <xf numFmtId="0" fontId="64" fillId="17" borderId="22" xfId="22" applyFill="1" applyBorder="1" applyAlignment="1">
      <alignment horizontal="left"/>
    </xf>
    <xf numFmtId="0" fontId="64" fillId="5" borderId="1" xfId="22" applyFill="1" applyBorder="1"/>
    <xf numFmtId="0" fontId="64" fillId="5" borderId="22" xfId="22" applyFill="1" applyBorder="1"/>
    <xf numFmtId="0" fontId="37" fillId="5" borderId="1" xfId="22" applyFont="1" applyFill="1" applyBorder="1"/>
    <xf numFmtId="0" fontId="37" fillId="5" borderId="22" xfId="22" applyFont="1" applyFill="1" applyBorder="1"/>
    <xf numFmtId="0" fontId="64" fillId="5" borderId="10" xfId="22" applyFill="1" applyBorder="1"/>
    <xf numFmtId="0" fontId="45" fillId="0" borderId="10" xfId="22" applyFont="1" applyBorder="1" applyAlignment="1">
      <alignment horizontal="left"/>
    </xf>
    <xf numFmtId="0" fontId="64" fillId="0" borderId="95" xfId="22" applyBorder="1" applyAlignment="1">
      <alignment horizontal="center" vertical="center"/>
    </xf>
    <xf numFmtId="0" fontId="37" fillId="5" borderId="18" xfId="22" applyFont="1" applyFill="1" applyBorder="1"/>
    <xf numFmtId="0" fontId="64" fillId="5" borderId="18" xfId="22" applyFill="1" applyBorder="1"/>
    <xf numFmtId="0" fontId="37" fillId="0" borderId="1" xfId="22" applyFont="1" applyBorder="1" applyAlignment="1">
      <alignment horizontal="center" vertical="center"/>
    </xf>
    <xf numFmtId="0" fontId="64" fillId="5" borderId="25" xfId="22" applyFill="1" applyBorder="1"/>
    <xf numFmtId="0" fontId="78" fillId="5" borderId="18" xfId="22" applyFont="1" applyFill="1" applyBorder="1" applyAlignment="1">
      <alignment horizontal="left"/>
    </xf>
    <xf numFmtId="0" fontId="64" fillId="0" borderId="18" xfId="22" applyFill="1" applyBorder="1" applyAlignment="1">
      <alignment horizontal="center" vertical="center"/>
    </xf>
    <xf numFmtId="0" fontId="78" fillId="5" borderId="1" xfId="22" applyFont="1" applyFill="1" applyBorder="1" applyAlignment="1">
      <alignment horizontal="left"/>
    </xf>
    <xf numFmtId="0" fontId="78" fillId="5" borderId="22" xfId="22" applyFont="1" applyFill="1" applyBorder="1" applyAlignment="1">
      <alignment horizontal="left"/>
    </xf>
    <xf numFmtId="0" fontId="64" fillId="0" borderId="22" xfId="22" applyFill="1" applyBorder="1" applyAlignment="1">
      <alignment horizontal="center" vertical="center"/>
    </xf>
    <xf numFmtId="0" fontId="64" fillId="0" borderId="22" xfId="22" applyBorder="1" applyAlignment="1">
      <alignment horizontal="left" vertical="center"/>
    </xf>
    <xf numFmtId="0" fontId="64" fillId="0" borderId="18" xfId="22" applyBorder="1" applyAlignment="1">
      <alignment horizontal="left" vertical="center"/>
    </xf>
    <xf numFmtId="0" fontId="79" fillId="2" borderId="18" xfId="22" applyFont="1" applyFill="1" applyBorder="1" applyAlignment="1">
      <alignment horizontal="center" vertical="center"/>
    </xf>
    <xf numFmtId="0" fontId="79" fillId="2" borderId="22" xfId="22" applyFont="1" applyFill="1" applyBorder="1" applyAlignment="1">
      <alignment horizontal="center" vertical="center"/>
    </xf>
    <xf numFmtId="0" fontId="44" fillId="0" borderId="22" xfId="22" applyFont="1" applyBorder="1" applyAlignment="1">
      <alignment horizontal="left"/>
    </xf>
    <xf numFmtId="0" fontId="79" fillId="2" borderId="25" xfId="22" applyFont="1" applyFill="1" applyBorder="1" applyAlignment="1">
      <alignment horizontal="center" vertical="center"/>
    </xf>
    <xf numFmtId="0" fontId="64" fillId="0" borderId="25" xfId="22" applyBorder="1" applyAlignment="1">
      <alignment horizontal="left"/>
    </xf>
    <xf numFmtId="0" fontId="78" fillId="2" borderId="25" xfId="22" applyFont="1" applyFill="1" applyBorder="1" applyAlignment="1">
      <alignment horizontal="center" vertical="center" wrapText="1"/>
    </xf>
    <xf numFmtId="0" fontId="44" fillId="0" borderId="18" xfId="22" applyFont="1" applyBorder="1" applyAlignment="1">
      <alignment horizontal="left"/>
    </xf>
    <xf numFmtId="0" fontId="64" fillId="2" borderId="10" xfId="22" applyFill="1" applyBorder="1" applyAlignment="1">
      <alignment horizontal="center" vertical="center" wrapText="1"/>
    </xf>
    <xf numFmtId="0" fontId="37" fillId="0" borderId="22" xfId="22" applyFont="1" applyBorder="1" applyAlignment="1">
      <alignment horizontal="center" vertical="center"/>
    </xf>
    <xf numFmtId="0" fontId="37" fillId="0" borderId="9" xfId="22" applyFont="1" applyBorder="1" applyAlignment="1">
      <alignment horizontal="center" vertical="center"/>
    </xf>
    <xf numFmtId="0" fontId="37" fillId="0" borderId="0" xfId="22" applyFont="1" applyAlignment="1">
      <alignment horizontal="center" vertical="center"/>
    </xf>
    <xf numFmtId="0" fontId="64" fillId="2" borderId="25" xfId="22" applyFill="1" applyBorder="1"/>
    <xf numFmtId="0" fontId="78" fillId="0" borderId="10" xfId="22" applyFont="1" applyBorder="1" applyAlignment="1">
      <alignment horizontal="center" vertical="center"/>
    </xf>
    <xf numFmtId="0" fontId="78" fillId="2" borderId="10" xfId="22" applyFont="1" applyFill="1" applyBorder="1" applyAlignment="1">
      <alignment horizontal="center" vertical="center"/>
    </xf>
    <xf numFmtId="0" fontId="64" fillId="2" borderId="18" xfId="22" applyFill="1" applyBorder="1"/>
    <xf numFmtId="0" fontId="64" fillId="2" borderId="22" xfId="22" applyFill="1" applyBorder="1"/>
    <xf numFmtId="0" fontId="64" fillId="2" borderId="10" xfId="22" applyFill="1" applyBorder="1"/>
    <xf numFmtId="0" fontId="111" fillId="15" borderId="75" xfId="0" applyFont="1" applyFill="1" applyBorder="1" applyAlignment="1" applyProtection="1">
      <alignment vertical="center" wrapText="1"/>
    </xf>
    <xf numFmtId="0" fontId="107" fillId="14" borderId="75" xfId="46" applyFont="1" applyFill="1" applyBorder="1" applyAlignment="1" applyProtection="1">
      <alignment horizontal="center" vertical="center"/>
      <protection hidden="1"/>
    </xf>
    <xf numFmtId="0" fontId="85" fillId="2" borderId="0" xfId="0" applyFont="1" applyFill="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85" fillId="2" borderId="0" xfId="0" applyFont="1" applyFill="1" applyBorder="1" applyAlignment="1">
      <alignment horizontal="center" vertical="center"/>
    </xf>
    <xf numFmtId="0" fontId="85" fillId="2" borderId="0" xfId="0" applyFont="1" applyFill="1" applyAlignment="1">
      <alignment horizontal="center" vertical="center"/>
    </xf>
    <xf numFmtId="0" fontId="107" fillId="0" borderId="76" xfId="46" applyFont="1" applyFill="1" applyBorder="1" applyAlignment="1" applyProtection="1">
      <alignment horizontal="right" vertical="center" wrapText="1"/>
      <protection hidden="1"/>
    </xf>
    <xf numFmtId="0" fontId="36" fillId="0" borderId="0" xfId="22" applyFont="1" applyAlignment="1">
      <alignment horizontal="center" vertical="center"/>
    </xf>
    <xf numFmtId="0" fontId="36" fillId="0" borderId="0" xfId="22" applyFont="1" applyFill="1" applyBorder="1" applyAlignment="1">
      <alignment horizontal="center" vertical="center"/>
    </xf>
    <xf numFmtId="0" fontId="35" fillId="0" borderId="0" xfId="22" applyFont="1" applyFill="1" applyBorder="1" applyAlignment="1">
      <alignment horizontal="center" vertical="center"/>
    </xf>
    <xf numFmtId="44" fontId="88" fillId="2" borderId="1" xfId="39" applyFont="1" applyFill="1" applyBorder="1" applyAlignment="1">
      <alignment horizontal="left" vertical="center"/>
    </xf>
    <xf numFmtId="0" fontId="88" fillId="2" borderId="1" xfId="0" applyFont="1" applyFill="1" applyBorder="1" applyAlignment="1">
      <alignment horizontal="left" vertical="center"/>
    </xf>
    <xf numFmtId="44" fontId="85" fillId="2" borderId="42" xfId="39" applyFont="1" applyFill="1" applyBorder="1" applyAlignment="1">
      <alignment horizontal="center" vertical="center"/>
    </xf>
    <xf numFmtId="0" fontId="85" fillId="2" borderId="57" xfId="0" applyFont="1" applyFill="1" applyBorder="1" applyAlignment="1" applyProtection="1">
      <alignment vertical="center"/>
    </xf>
    <xf numFmtId="0" fontId="90" fillId="2" borderId="58" xfId="0" applyFont="1" applyFill="1" applyBorder="1" applyAlignment="1" applyProtection="1">
      <alignment vertical="center" wrapText="1"/>
    </xf>
    <xf numFmtId="0" fontId="85" fillId="2" borderId="58" xfId="0" applyFont="1" applyFill="1" applyBorder="1" applyAlignment="1">
      <alignment vertical="center" wrapText="1"/>
    </xf>
    <xf numFmtId="44" fontId="85" fillId="2" borderId="58" xfId="39" applyFont="1" applyFill="1" applyBorder="1" applyAlignment="1">
      <alignment horizontal="center" vertical="center"/>
    </xf>
    <xf numFmtId="44" fontId="90" fillId="2" borderId="63" xfId="39" applyFont="1" applyFill="1" applyBorder="1" applyAlignment="1" applyProtection="1">
      <alignment horizontal="center" vertical="center" wrapText="1"/>
    </xf>
    <xf numFmtId="0" fontId="89" fillId="2" borderId="1" xfId="0" applyFont="1" applyFill="1" applyBorder="1" applyAlignment="1">
      <alignment horizontal="left" vertical="center" wrapText="1"/>
    </xf>
    <xf numFmtId="0" fontId="85" fillId="0" borderId="0" xfId="0" applyFont="1" applyAlignment="1">
      <alignment horizontal="center" vertical="center" wrapText="1"/>
    </xf>
    <xf numFmtId="0" fontId="85" fillId="4" borderId="52" xfId="0" applyFont="1" applyFill="1" applyBorder="1" applyAlignment="1">
      <alignment vertical="center"/>
    </xf>
    <xf numFmtId="0" fontId="85" fillId="4" borderId="44" xfId="0" applyFont="1" applyFill="1" applyBorder="1" applyAlignment="1">
      <alignment horizontal="center" vertical="center"/>
    </xf>
    <xf numFmtId="0" fontId="85" fillId="4" borderId="12" xfId="0" applyFont="1" applyFill="1" applyBorder="1" applyAlignment="1">
      <alignment horizontal="center" vertical="center" wrapText="1"/>
    </xf>
    <xf numFmtId="0" fontId="31" fillId="0" borderId="0" xfId="22" applyFont="1" applyAlignment="1">
      <alignment horizontal="center" vertical="center"/>
    </xf>
    <xf numFmtId="0" fontId="31" fillId="0" borderId="0" xfId="22" applyFont="1" applyFill="1" applyBorder="1" applyAlignment="1">
      <alignment horizontal="center" vertical="center"/>
    </xf>
    <xf numFmtId="0" fontId="85" fillId="2" borderId="11" xfId="0" applyFont="1" applyFill="1" applyBorder="1" applyAlignment="1" applyProtection="1">
      <alignment vertical="center" wrapText="1"/>
    </xf>
    <xf numFmtId="1" fontId="85" fillId="0" borderId="0" xfId="0" applyNumberFormat="1" applyFont="1" applyAlignment="1">
      <alignment horizontal="center" vertical="center"/>
    </xf>
    <xf numFmtId="0" fontId="85" fillId="4" borderId="96" xfId="0" applyFont="1" applyFill="1" applyBorder="1" applyAlignment="1">
      <alignment vertical="center"/>
    </xf>
    <xf numFmtId="0" fontId="85" fillId="4" borderId="97" xfId="0" applyFont="1" applyFill="1" applyBorder="1" applyAlignment="1">
      <alignment horizontal="center" vertical="center" wrapText="1"/>
    </xf>
    <xf numFmtId="0" fontId="85" fillId="4" borderId="61" xfId="0" applyFont="1" applyFill="1" applyBorder="1" applyAlignment="1">
      <alignment horizontal="center" vertical="center"/>
    </xf>
    <xf numFmtId="1" fontId="93" fillId="2" borderId="0" xfId="0" applyNumberFormat="1" applyFont="1" applyFill="1" applyBorder="1" applyAlignment="1">
      <alignment horizontal="center" vertical="center" wrapText="1"/>
    </xf>
    <xf numFmtId="0" fontId="64" fillId="0" borderId="43" xfId="22" applyBorder="1" applyAlignment="1">
      <alignment horizontal="center" vertical="center"/>
    </xf>
    <xf numFmtId="0" fontId="64" fillId="0" borderId="3" xfId="22" applyBorder="1" applyAlignment="1">
      <alignment horizontal="center" vertical="center"/>
    </xf>
    <xf numFmtId="0" fontId="64" fillId="0" borderId="6" xfId="22" applyBorder="1" applyAlignment="1">
      <alignment horizontal="center" vertical="center"/>
    </xf>
    <xf numFmtId="0" fontId="64" fillId="0" borderId="65" xfId="22" applyBorder="1" applyAlignment="1">
      <alignment horizontal="center" vertical="center"/>
    </xf>
    <xf numFmtId="0" fontId="64" fillId="0" borderId="8" xfId="22" applyBorder="1" applyAlignment="1">
      <alignment horizontal="center" vertical="center"/>
    </xf>
    <xf numFmtId="0" fontId="30" fillId="0" borderId="1" xfId="22" applyFont="1" applyBorder="1" applyAlignment="1">
      <alignment horizontal="center" vertical="center" wrapText="1"/>
    </xf>
    <xf numFmtId="0" fontId="30" fillId="0" borderId="0" xfId="22" applyFont="1" applyAlignment="1">
      <alignment horizontal="center" vertical="center"/>
    </xf>
    <xf numFmtId="0" fontId="29" fillId="0" borderId="0" xfId="22" applyFont="1" applyAlignment="1">
      <alignment horizontal="center" vertical="center"/>
    </xf>
    <xf numFmtId="44" fontId="85" fillId="2" borderId="12" xfId="39" applyFont="1" applyFill="1" applyBorder="1" applyAlignment="1" applyProtection="1">
      <alignment vertical="center" wrapText="1"/>
    </xf>
    <xf numFmtId="0" fontId="85" fillId="2" borderId="96" xfId="0" applyFont="1" applyFill="1" applyBorder="1" applyAlignment="1" applyProtection="1">
      <alignment vertical="center"/>
    </xf>
    <xf numFmtId="0" fontId="90" fillId="2" borderId="97" xfId="0" applyFont="1" applyFill="1" applyBorder="1" applyAlignment="1" applyProtection="1">
      <alignment vertical="center" wrapText="1"/>
    </xf>
    <xf numFmtId="44" fontId="85" fillId="2" borderId="97" xfId="39" applyFont="1" applyFill="1" applyBorder="1" applyAlignment="1">
      <alignment horizontal="center" vertical="center"/>
    </xf>
    <xf numFmtId="0" fontId="27" fillId="0" borderId="0" xfId="22" applyFont="1" applyFill="1" applyBorder="1" applyAlignment="1">
      <alignment horizontal="center" vertical="center"/>
    </xf>
    <xf numFmtId="0" fontId="27" fillId="0" borderId="0" xfId="22" applyFont="1"/>
    <xf numFmtId="0" fontId="27" fillId="0" borderId="0" xfId="22" applyFont="1" applyAlignment="1">
      <alignment horizontal="center" vertical="center"/>
    </xf>
    <xf numFmtId="0" fontId="27" fillId="0" borderId="0" xfId="22" applyFont="1" applyBorder="1" applyAlignment="1">
      <alignment horizontal="left" vertical="top"/>
    </xf>
    <xf numFmtId="0" fontId="64" fillId="0" borderId="65" xfId="22" applyBorder="1" applyAlignment="1">
      <alignment horizontal="left"/>
    </xf>
    <xf numFmtId="0" fontId="85" fillId="2" borderId="0" xfId="0" applyFont="1" applyFill="1" applyBorder="1"/>
    <xf numFmtId="0" fontId="85" fillId="2" borderId="98" xfId="0" applyFont="1" applyFill="1" applyBorder="1" applyAlignment="1" applyProtection="1">
      <alignment vertical="center"/>
    </xf>
    <xf numFmtId="17" fontId="90" fillId="2" borderId="4" xfId="0" applyNumberFormat="1" applyFont="1" applyFill="1" applyBorder="1" applyAlignment="1" applyProtection="1">
      <alignment horizontal="center" vertical="center" wrapText="1"/>
    </xf>
    <xf numFmtId="17" fontId="85" fillId="2" borderId="6" xfId="39" applyNumberFormat="1" applyFont="1" applyFill="1" applyBorder="1" applyAlignment="1" applyProtection="1">
      <alignment horizontal="center" vertical="center" wrapText="1"/>
    </xf>
    <xf numFmtId="17" fontId="85" fillId="2" borderId="42" xfId="39" applyNumberFormat="1" applyFont="1" applyFill="1" applyBorder="1" applyAlignment="1" applyProtection="1">
      <alignment horizontal="center" vertical="center" wrapText="1"/>
    </xf>
    <xf numFmtId="44" fontId="85" fillId="2" borderId="1" xfId="39" applyFont="1" applyFill="1" applyBorder="1" applyAlignment="1" applyProtection="1">
      <alignment horizontal="left" vertical="center" wrapText="1"/>
    </xf>
    <xf numFmtId="44" fontId="90" fillId="2" borderId="12" xfId="39" applyFont="1" applyFill="1" applyBorder="1" applyAlignment="1" applyProtection="1">
      <alignment horizontal="left" vertical="center" wrapText="1"/>
    </xf>
    <xf numFmtId="17" fontId="90" fillId="2" borderId="56" xfId="0" applyNumberFormat="1" applyFont="1" applyFill="1" applyBorder="1" applyAlignment="1" applyProtection="1">
      <alignment horizontal="center" vertical="center" wrapText="1"/>
    </xf>
    <xf numFmtId="44" fontId="85" fillId="2" borderId="10" xfId="39" applyFont="1" applyFill="1" applyBorder="1" applyAlignment="1" applyProtection="1">
      <alignment horizontal="left" vertical="center" wrapText="1"/>
    </xf>
    <xf numFmtId="0" fontId="85" fillId="4" borderId="58" xfId="0" applyFont="1" applyFill="1" applyBorder="1" applyAlignment="1">
      <alignment horizontal="center" vertical="center" wrapText="1"/>
    </xf>
    <xf numFmtId="0" fontId="26" fillId="0" borderId="0" xfId="22" applyFont="1" applyAlignment="1">
      <alignment horizontal="center" vertical="center"/>
    </xf>
    <xf numFmtId="0" fontId="64" fillId="0" borderId="33" xfId="22" applyBorder="1"/>
    <xf numFmtId="0" fontId="88" fillId="0" borderId="1" xfId="0" applyFont="1" applyBorder="1" applyAlignment="1">
      <alignment horizontal="center" vertical="center"/>
    </xf>
    <xf numFmtId="0" fontId="97" fillId="2" borderId="1" xfId="0" applyFont="1" applyFill="1" applyBorder="1" applyAlignment="1">
      <alignment horizontal="center" vertical="center"/>
    </xf>
    <xf numFmtId="17" fontId="90" fillId="2" borderId="52" xfId="0" applyNumberFormat="1" applyFont="1" applyFill="1" applyBorder="1" applyAlignment="1" applyProtection="1">
      <alignment horizontal="center" vertical="center" wrapText="1"/>
    </xf>
    <xf numFmtId="44" fontId="85" fillId="2" borderId="12" xfId="39" applyFont="1" applyFill="1" applyBorder="1" applyAlignment="1" applyProtection="1">
      <alignment horizontal="left" vertical="center" wrapText="1"/>
    </xf>
    <xf numFmtId="17" fontId="90" fillId="2" borderId="41" xfId="0" applyNumberFormat="1" applyFont="1" applyFill="1" applyBorder="1" applyAlignment="1" applyProtection="1">
      <alignment horizontal="center" vertical="center" wrapText="1"/>
    </xf>
    <xf numFmtId="44" fontId="85" fillId="2" borderId="16" xfId="39" applyFont="1" applyFill="1" applyBorder="1" applyAlignment="1" applyProtection="1">
      <alignment horizontal="left" vertical="center" wrapText="1"/>
    </xf>
    <xf numFmtId="0" fontId="85" fillId="2" borderId="100" xfId="0" applyFont="1" applyFill="1" applyBorder="1" applyAlignment="1" applyProtection="1">
      <alignment vertical="center"/>
    </xf>
    <xf numFmtId="44" fontId="90" fillId="2" borderId="46" xfId="39" applyFont="1" applyFill="1" applyBorder="1" applyAlignment="1" applyProtection="1">
      <alignment horizontal="left" vertical="center" wrapText="1"/>
    </xf>
    <xf numFmtId="17" fontId="85" fillId="2" borderId="48" xfId="39" applyNumberFormat="1" applyFont="1" applyFill="1" applyBorder="1" applyAlignment="1" applyProtection="1">
      <alignment horizontal="center" vertical="center" wrapText="1"/>
    </xf>
    <xf numFmtId="17" fontId="90" fillId="2" borderId="45" xfId="0" applyNumberFormat="1" applyFont="1" applyFill="1" applyBorder="1" applyAlignment="1" applyProtection="1">
      <alignment horizontal="center" vertical="center" wrapText="1"/>
    </xf>
    <xf numFmtId="44" fontId="85" fillId="2" borderId="46" xfId="39" applyFont="1" applyFill="1" applyBorder="1" applyAlignment="1" applyProtection="1">
      <alignment horizontal="left" vertical="center" wrapText="1"/>
    </xf>
    <xf numFmtId="0" fontId="85" fillId="4" borderId="1" xfId="0" applyFont="1" applyFill="1" applyBorder="1" applyAlignment="1">
      <alignment horizontal="center" vertical="center" wrapText="1"/>
    </xf>
    <xf numFmtId="0" fontId="85" fillId="2" borderId="53"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62" xfId="0" applyFont="1" applyFill="1" applyBorder="1" applyAlignment="1">
      <alignment horizontal="left" vertical="center" wrapText="1"/>
    </xf>
    <xf numFmtId="0" fontId="85" fillId="2" borderId="11"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4" borderId="43" xfId="0" applyFont="1" applyFill="1" applyBorder="1" applyAlignment="1">
      <alignment horizontal="center" vertical="center" wrapText="1"/>
    </xf>
    <xf numFmtId="0" fontId="85" fillId="2" borderId="16" xfId="0" applyFont="1" applyFill="1" applyBorder="1" applyAlignment="1">
      <alignment horizontal="center" vertical="center" wrapText="1"/>
    </xf>
    <xf numFmtId="0" fontId="85" fillId="4" borderId="46" xfId="0" applyFont="1" applyFill="1" applyBorder="1" applyAlignment="1">
      <alignment horizontal="center" vertical="center" wrapText="1"/>
    </xf>
    <xf numFmtId="0" fontId="85" fillId="4" borderId="50" xfId="0" applyFont="1" applyFill="1" applyBorder="1" applyAlignment="1">
      <alignment horizontal="center" vertical="center" wrapText="1"/>
    </xf>
    <xf numFmtId="0" fontId="85" fillId="4" borderId="10" xfId="0" applyFont="1" applyFill="1" applyBorder="1" applyAlignment="1">
      <alignment horizontal="center" vertical="center" wrapText="1"/>
    </xf>
    <xf numFmtId="0" fontId="93" fillId="2" borderId="1" xfId="0" applyFont="1" applyFill="1" applyBorder="1" applyAlignment="1">
      <alignment wrapText="1"/>
    </xf>
    <xf numFmtId="0" fontId="25" fillId="5" borderId="1" xfId="22" applyFont="1" applyFill="1" applyBorder="1"/>
    <xf numFmtId="0" fontId="25" fillId="0" borderId="0" xfId="22" applyFont="1" applyAlignment="1">
      <alignment horizontal="center" vertical="center"/>
    </xf>
    <xf numFmtId="0" fontId="25" fillId="0" borderId="0" xfId="22" applyFont="1" applyFill="1" applyBorder="1" applyAlignment="1">
      <alignment horizontal="center" vertical="center"/>
    </xf>
    <xf numFmtId="0" fontId="87" fillId="9" borderId="1" xfId="0" applyFont="1" applyFill="1" applyBorder="1" applyAlignment="1">
      <alignment vertical="center" wrapText="1"/>
    </xf>
    <xf numFmtId="0" fontId="87" fillId="9" borderId="1" xfId="0" applyFont="1" applyFill="1" applyBorder="1" applyAlignment="1">
      <alignment horizontal="center" vertical="center" wrapText="1"/>
    </xf>
    <xf numFmtId="44" fontId="87" fillId="9" borderId="1" xfId="39" applyFont="1" applyFill="1" applyBorder="1" applyAlignment="1">
      <alignment horizontal="center" vertical="center" wrapText="1"/>
    </xf>
    <xf numFmtId="1" fontId="87" fillId="9" borderId="1" xfId="0" applyNumberFormat="1" applyFont="1" applyFill="1" applyBorder="1" applyAlignment="1">
      <alignment horizontal="center" vertical="center" wrapText="1"/>
    </xf>
    <xf numFmtId="0" fontId="97" fillId="2" borderId="1" xfId="0" applyFont="1" applyFill="1" applyBorder="1" applyAlignment="1" applyProtection="1">
      <alignment horizontal="center" vertical="center" wrapText="1"/>
    </xf>
    <xf numFmtId="0" fontId="90" fillId="2" borderId="102" xfId="0" applyFont="1" applyFill="1" applyBorder="1" applyAlignment="1" applyProtection="1">
      <alignment horizontal="left" vertical="center" wrapText="1"/>
    </xf>
    <xf numFmtId="0" fontId="90" fillId="2" borderId="11"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44" fontId="90" fillId="2" borderId="13" xfId="39" applyFont="1" applyFill="1" applyBorder="1" applyAlignment="1" applyProtection="1">
      <alignment horizontal="center" vertical="center" wrapText="1"/>
    </xf>
    <xf numFmtId="0" fontId="27" fillId="0" borderId="1" xfId="22" applyFont="1" applyBorder="1" applyAlignment="1">
      <alignment horizontal="center" vertical="center"/>
    </xf>
    <xf numFmtId="0" fontId="24" fillId="0" borderId="0" xfId="22" applyFont="1" applyFill="1" applyBorder="1" applyAlignment="1">
      <alignment horizontal="center" vertical="center"/>
    </xf>
    <xf numFmtId="0" fontId="24" fillId="0" borderId="0" xfId="22" applyFont="1"/>
    <xf numFmtId="0" fontId="24" fillId="0" borderId="0" xfId="22" applyFont="1" applyAlignment="1">
      <alignment horizontal="center" vertical="center"/>
    </xf>
    <xf numFmtId="0" fontId="43" fillId="0" borderId="0" xfId="22" applyFont="1" applyFill="1" applyBorder="1" applyAlignment="1">
      <alignment horizontal="center" vertical="center"/>
    </xf>
    <xf numFmtId="0" fontId="30" fillId="0" borderId="0" xfId="22" applyFont="1" applyFill="1" applyBorder="1" applyAlignment="1">
      <alignment horizontal="center" vertical="center"/>
    </xf>
    <xf numFmtId="0" fontId="29" fillId="0" borderId="0" xfId="22" applyFont="1" applyFill="1" applyBorder="1" applyAlignment="1">
      <alignment horizontal="center" vertical="center"/>
    </xf>
    <xf numFmtId="0" fontId="26" fillId="0" borderId="0" xfId="22" applyFont="1" applyFill="1" applyBorder="1" applyAlignment="1">
      <alignment horizontal="center" vertical="center"/>
    </xf>
    <xf numFmtId="0" fontId="56" fillId="0" borderId="0" xfId="22" applyFont="1" applyAlignment="1">
      <alignment horizontal="center" vertical="center"/>
    </xf>
    <xf numFmtId="0" fontId="32" fillId="0" borderId="0" xfId="22" applyFont="1" applyAlignment="1">
      <alignment horizontal="center" vertical="center"/>
    </xf>
    <xf numFmtId="0" fontId="55" fillId="0" borderId="0" xfId="22" applyFont="1" applyAlignment="1">
      <alignment horizontal="center" vertical="center"/>
    </xf>
    <xf numFmtId="0" fontId="54" fillId="0" borderId="0" xfId="22" applyFont="1" applyAlignment="1">
      <alignment horizontal="center" vertical="center"/>
    </xf>
    <xf numFmtId="0" fontId="53" fillId="0" borderId="0" xfId="22" applyFont="1" applyAlignment="1">
      <alignment horizontal="center" vertical="center"/>
    </xf>
    <xf numFmtId="0" fontId="23" fillId="0" borderId="0" xfId="22" applyFont="1"/>
    <xf numFmtId="0" fontId="64" fillId="6" borderId="2" xfId="22" applyFill="1" applyBorder="1" applyAlignment="1">
      <alignment horizontal="center" vertical="center"/>
    </xf>
    <xf numFmtId="0" fontId="64" fillId="6" borderId="4" xfId="22" applyFill="1" applyBorder="1" applyAlignment="1">
      <alignment horizontal="center" vertical="center"/>
    </xf>
    <xf numFmtId="0" fontId="64" fillId="6" borderId="7" xfId="22" applyFill="1" applyBorder="1" applyAlignment="1">
      <alignment horizontal="center" vertical="center"/>
    </xf>
    <xf numFmtId="0" fontId="78" fillId="5" borderId="10" xfId="22" applyFont="1" applyFill="1" applyBorder="1"/>
    <xf numFmtId="0" fontId="27" fillId="5" borderId="1" xfId="22" applyFont="1" applyFill="1" applyBorder="1"/>
    <xf numFmtId="0" fontId="78" fillId="2" borderId="10" xfId="22" applyFont="1" applyFill="1" applyBorder="1" applyAlignment="1">
      <alignment horizontal="center" vertical="center" wrapText="1"/>
    </xf>
    <xf numFmtId="0" fontId="46" fillId="0" borderId="10" xfId="22" applyFont="1" applyBorder="1" applyAlignment="1">
      <alignment horizontal="left"/>
    </xf>
    <xf numFmtId="0" fontId="44" fillId="0" borderId="10" xfId="22" applyFont="1" applyBorder="1" applyAlignment="1">
      <alignment horizontal="left"/>
    </xf>
    <xf numFmtId="0" fontId="20" fillId="0" borderId="18" xfId="22" applyFont="1" applyBorder="1" applyAlignment="1">
      <alignment horizontal="center" vertical="center"/>
    </xf>
    <xf numFmtId="0" fontId="20" fillId="0" borderId="1" xfId="22" applyFont="1" applyBorder="1" applyAlignment="1">
      <alignment horizontal="center" vertical="center"/>
    </xf>
    <xf numFmtId="0" fontId="39" fillId="6" borderId="7" xfId="22" applyFont="1" applyFill="1" applyBorder="1" applyAlignment="1">
      <alignment horizontal="center" vertical="center"/>
    </xf>
    <xf numFmtId="0" fontId="78" fillId="4" borderId="22" xfId="22" applyFont="1" applyFill="1" applyBorder="1"/>
    <xf numFmtId="0" fontId="31" fillId="5" borderId="22" xfId="22" applyFont="1" applyFill="1" applyBorder="1"/>
    <xf numFmtId="0" fontId="24" fillId="5" borderId="19" xfId="22" applyFont="1" applyFill="1" applyBorder="1"/>
    <xf numFmtId="0" fontId="44" fillId="0" borderId="18" xfId="22" applyFont="1" applyBorder="1" applyAlignment="1">
      <alignment horizontal="center" vertical="center"/>
    </xf>
    <xf numFmtId="0" fontId="64" fillId="7" borderId="18" xfId="22" applyFill="1" applyBorder="1" applyAlignment="1">
      <alignment horizontal="center" vertical="center"/>
    </xf>
    <xf numFmtId="0" fontId="38" fillId="0" borderId="18" xfId="22" applyFont="1" applyBorder="1" applyAlignment="1">
      <alignment horizontal="center" vertical="center"/>
    </xf>
    <xf numFmtId="0" fontId="38" fillId="0" borderId="22" xfId="22" applyFont="1" applyBorder="1" applyAlignment="1">
      <alignment horizontal="center" vertical="center"/>
    </xf>
    <xf numFmtId="0" fontId="37" fillId="0" borderId="18" xfId="22" applyFont="1" applyBorder="1" applyAlignment="1">
      <alignment horizontal="center" vertical="center"/>
    </xf>
    <xf numFmtId="0" fontId="40" fillId="0" borderId="22" xfId="22" applyFont="1" applyBorder="1" applyAlignment="1">
      <alignment horizontal="center" vertical="center"/>
    </xf>
    <xf numFmtId="0" fontId="78" fillId="0" borderId="12" xfId="22" applyFont="1" applyBorder="1" applyAlignment="1">
      <alignment horizontal="center" vertical="center"/>
    </xf>
    <xf numFmtId="0" fontId="29" fillId="0" borderId="22" xfId="22" applyFont="1" applyBorder="1" applyAlignment="1">
      <alignment horizontal="center" vertical="center"/>
    </xf>
    <xf numFmtId="0" fontId="31" fillId="0" borderId="22" xfId="22" applyFont="1" applyBorder="1" applyAlignment="1">
      <alignment horizontal="center" vertical="center"/>
    </xf>
    <xf numFmtId="0" fontId="37" fillId="0" borderId="25" xfId="22" applyFont="1" applyBorder="1" applyAlignment="1">
      <alignment horizontal="center" vertical="center"/>
    </xf>
    <xf numFmtId="0" fontId="29" fillId="0" borderId="18" xfId="22" applyFont="1" applyBorder="1" applyAlignment="1">
      <alignment horizontal="center" vertical="center"/>
    </xf>
    <xf numFmtId="0" fontId="64" fillId="0" borderId="43" xfId="22" applyBorder="1" applyAlignment="1">
      <alignment horizontal="left"/>
    </xf>
    <xf numFmtId="0" fontId="34" fillId="0" borderId="10" xfId="22" applyFont="1" applyBorder="1" applyAlignment="1">
      <alignment horizontal="left"/>
    </xf>
    <xf numFmtId="0" fontId="64" fillId="0" borderId="12" xfId="22" applyBorder="1" applyAlignment="1">
      <alignment horizontal="left"/>
    </xf>
    <xf numFmtId="0" fontId="64" fillId="0" borderId="25" xfId="22" applyBorder="1" applyAlignment="1">
      <alignment horizontal="left" vertical="center"/>
    </xf>
    <xf numFmtId="0" fontId="28" fillId="18" borderId="20" xfId="22" applyFont="1" applyFill="1" applyBorder="1" applyAlignment="1">
      <alignment horizontal="center" vertical="center"/>
    </xf>
    <xf numFmtId="0" fontId="64" fillId="18" borderId="21" xfId="22" applyFill="1" applyBorder="1" applyAlignment="1">
      <alignment horizontal="center" vertical="center"/>
    </xf>
    <xf numFmtId="0" fontId="24" fillId="18" borderId="21" xfId="22" applyFont="1" applyFill="1" applyBorder="1" applyAlignment="1">
      <alignment horizontal="center" vertical="center"/>
    </xf>
    <xf numFmtId="0" fontId="74" fillId="18" borderId="21" xfId="22" applyFont="1" applyFill="1" applyBorder="1" applyAlignment="1">
      <alignment horizontal="center" vertical="center"/>
    </xf>
    <xf numFmtId="0" fontId="39" fillId="18" borderId="21" xfId="22" applyFont="1" applyFill="1" applyBorder="1" applyAlignment="1">
      <alignment horizontal="center" vertical="center"/>
    </xf>
    <xf numFmtId="0" fontId="64" fillId="18" borderId="23" xfId="22" applyFill="1" applyBorder="1" applyAlignment="1">
      <alignment horizontal="center" vertical="center"/>
    </xf>
    <xf numFmtId="0" fontId="64" fillId="18" borderId="20" xfId="22" applyFill="1" applyBorder="1" applyAlignment="1">
      <alignment horizontal="center" vertical="center"/>
    </xf>
    <xf numFmtId="0" fontId="27" fillId="18" borderId="20" xfId="22" applyFont="1" applyFill="1" applyBorder="1" applyAlignment="1">
      <alignment horizontal="center" vertical="center"/>
    </xf>
    <xf numFmtId="0" fontId="38" fillId="18" borderId="23" xfId="22" applyFont="1" applyFill="1" applyBorder="1" applyAlignment="1">
      <alignment horizontal="center" vertical="center"/>
    </xf>
    <xf numFmtId="0" fontId="64" fillId="18" borderId="24" xfId="22" applyFill="1" applyBorder="1" applyAlignment="1">
      <alignment horizontal="center" vertical="center"/>
    </xf>
    <xf numFmtId="0" fontId="39" fillId="18" borderId="20" xfId="22" applyFont="1" applyFill="1" applyBorder="1" applyAlignment="1">
      <alignment horizontal="center" vertical="center"/>
    </xf>
    <xf numFmtId="0" fontId="39" fillId="18" borderId="23" xfId="22" applyFont="1" applyFill="1" applyBorder="1" applyAlignment="1">
      <alignment horizontal="center" vertical="center"/>
    </xf>
    <xf numFmtId="0" fontId="20" fillId="0" borderId="25" xfId="22" applyFont="1" applyBorder="1" applyAlignment="1">
      <alignment horizontal="center" vertical="center"/>
    </xf>
    <xf numFmtId="0" fontId="64" fillId="2" borderId="25" xfId="22" applyFill="1" applyBorder="1" applyAlignment="1">
      <alignment horizontal="left"/>
    </xf>
    <xf numFmtId="0" fontId="64" fillId="2" borderId="93" xfId="22" applyFill="1" applyBorder="1"/>
    <xf numFmtId="0" fontId="64" fillId="2" borderId="18" xfId="22" applyFill="1" applyBorder="1" applyAlignment="1">
      <alignment horizontal="left"/>
    </xf>
    <xf numFmtId="0" fontId="64" fillId="2" borderId="90" xfId="22" applyFill="1" applyBorder="1"/>
    <xf numFmtId="0" fontId="64" fillId="2" borderId="1" xfId="22" applyFill="1" applyBorder="1" applyAlignment="1">
      <alignment horizontal="left"/>
    </xf>
    <xf numFmtId="0" fontId="64" fillId="2" borderId="91" xfId="22" applyFill="1" applyBorder="1"/>
    <xf numFmtId="0" fontId="64" fillId="2" borderId="22" xfId="22" applyFill="1" applyBorder="1" applyAlignment="1">
      <alignment horizontal="left"/>
    </xf>
    <xf numFmtId="0" fontId="64" fillId="2" borderId="92" xfId="22" applyFill="1" applyBorder="1"/>
    <xf numFmtId="0" fontId="64" fillId="12" borderId="26" xfId="22" applyFill="1" applyBorder="1" applyAlignment="1">
      <alignment horizontal="center" vertical="center"/>
    </xf>
    <xf numFmtId="0" fontId="64" fillId="2" borderId="10" xfId="22" applyFill="1" applyBorder="1" applyAlignment="1">
      <alignment horizontal="left"/>
    </xf>
    <xf numFmtId="0" fontId="64" fillId="2" borderId="95" xfId="22" applyFill="1" applyBorder="1"/>
    <xf numFmtId="0" fontId="78" fillId="2" borderId="12" xfId="22" applyFont="1" applyFill="1" applyBorder="1" applyAlignment="1">
      <alignment horizontal="center" vertical="center"/>
    </xf>
    <xf numFmtId="0" fontId="64" fillId="2" borderId="12" xfId="22" applyFill="1" applyBorder="1" applyAlignment="1">
      <alignment horizontal="center" vertical="center" wrapText="1"/>
    </xf>
    <xf numFmtId="0" fontId="78" fillId="2" borderId="12" xfId="22" applyFont="1" applyFill="1" applyBorder="1" applyAlignment="1">
      <alignment horizontal="center" vertical="center" wrapText="1"/>
    </xf>
    <xf numFmtId="0" fontId="64" fillId="0" borderId="105" xfId="22" applyBorder="1" applyAlignment="1">
      <alignment horizontal="center" vertical="center"/>
    </xf>
    <xf numFmtId="0" fontId="78" fillId="5" borderId="12" xfId="22" applyFont="1" applyFill="1" applyBorder="1"/>
    <xf numFmtId="0" fontId="64" fillId="2" borderId="12" xfId="22" applyFill="1" applyBorder="1" applyAlignment="1">
      <alignment horizontal="center" vertical="center"/>
    </xf>
    <xf numFmtId="0" fontId="20" fillId="2" borderId="1" xfId="22" applyFont="1" applyFill="1" applyBorder="1" applyAlignment="1">
      <alignment horizontal="center" vertical="center" wrapText="1"/>
    </xf>
    <xf numFmtId="0" fontId="20" fillId="2" borderId="18" xfId="22" applyFont="1" applyFill="1" applyBorder="1" applyAlignment="1">
      <alignment horizontal="center" vertical="center" wrapText="1"/>
    </xf>
    <xf numFmtId="0" fontId="20" fillId="0" borderId="1" xfId="22" applyFont="1" applyFill="1" applyBorder="1" applyAlignment="1">
      <alignment horizontal="center" vertical="center"/>
    </xf>
    <xf numFmtId="0" fontId="78" fillId="12" borderId="20" xfId="22" applyFont="1" applyFill="1" applyBorder="1" applyAlignment="1">
      <alignment horizontal="center" vertical="center"/>
    </xf>
    <xf numFmtId="0" fontId="78" fillId="12" borderId="21" xfId="22" applyFont="1" applyFill="1" applyBorder="1" applyAlignment="1">
      <alignment horizontal="center" vertical="center"/>
    </xf>
    <xf numFmtId="0" fontId="78" fillId="12" borderId="23" xfId="22" applyFont="1" applyFill="1" applyBorder="1" applyAlignment="1">
      <alignment horizontal="center" vertical="center"/>
    </xf>
    <xf numFmtId="0" fontId="64" fillId="12" borderId="104" xfId="22" applyFill="1" applyBorder="1" applyAlignment="1">
      <alignment horizontal="center" vertical="center"/>
    </xf>
    <xf numFmtId="0" fontId="64" fillId="12" borderId="23" xfId="22" applyFill="1" applyBorder="1" applyAlignment="1">
      <alignment horizontal="center" vertical="center"/>
    </xf>
    <xf numFmtId="0" fontId="64" fillId="12" borderId="20" xfId="22" applyFill="1" applyBorder="1" applyAlignment="1">
      <alignment horizontal="center" vertical="center"/>
    </xf>
    <xf numFmtId="0" fontId="64" fillId="12" borderId="21" xfId="22" applyFill="1" applyBorder="1" applyAlignment="1">
      <alignment horizontal="center" vertical="center"/>
    </xf>
    <xf numFmtId="0" fontId="44" fillId="0" borderId="25" xfId="22" applyFont="1" applyBorder="1" applyAlignment="1">
      <alignment horizontal="center" vertical="center"/>
    </xf>
    <xf numFmtId="0" fontId="27" fillId="5" borderId="18" xfId="22" applyFont="1" applyFill="1" applyBorder="1"/>
    <xf numFmtId="0" fontId="27" fillId="5" borderId="22" xfId="22" applyFont="1" applyFill="1" applyBorder="1"/>
    <xf numFmtId="0" fontId="19" fillId="0" borderId="18" xfId="22" applyFont="1" applyBorder="1" applyAlignment="1">
      <alignment horizontal="center" vertical="center"/>
    </xf>
    <xf numFmtId="0" fontId="24" fillId="12" borderId="20" xfId="22" applyFont="1" applyFill="1" applyBorder="1" applyAlignment="1">
      <alignment horizontal="center" vertical="center"/>
    </xf>
    <xf numFmtId="0" fontId="27" fillId="12" borderId="21" xfId="22" applyFont="1" applyFill="1" applyBorder="1" applyAlignment="1">
      <alignment horizontal="center" vertical="center"/>
    </xf>
    <xf numFmtId="0" fontId="27" fillId="12" borderId="23" xfId="22" applyFont="1" applyFill="1" applyBorder="1" applyAlignment="1">
      <alignment horizontal="center" vertical="center"/>
    </xf>
    <xf numFmtId="0" fontId="19" fillId="0" borderId="22" xfId="22" applyFont="1" applyFill="1" applyBorder="1" applyAlignment="1">
      <alignment horizontal="center" vertical="center"/>
    </xf>
    <xf numFmtId="0" fontId="39" fillId="0" borderId="1" xfId="22" applyFont="1" applyBorder="1" applyAlignment="1">
      <alignment horizontal="center" vertical="center"/>
    </xf>
    <xf numFmtId="0" fontId="19" fillId="0" borderId="18" xfId="22" applyFont="1" applyFill="1" applyBorder="1" applyAlignment="1">
      <alignment horizontal="center" vertical="center"/>
    </xf>
    <xf numFmtId="0" fontId="28" fillId="12" borderId="20" xfId="22" applyFont="1" applyFill="1" applyBorder="1" applyAlignment="1">
      <alignment horizontal="center" vertical="center"/>
    </xf>
    <xf numFmtId="0" fontId="28" fillId="12" borderId="21" xfId="22" applyFont="1" applyFill="1" applyBorder="1" applyAlignment="1">
      <alignment horizontal="center" vertical="center"/>
    </xf>
    <xf numFmtId="0" fontId="21" fillId="12" borderId="21" xfId="22" applyFont="1" applyFill="1" applyBorder="1" applyAlignment="1">
      <alignment horizontal="center" vertical="center"/>
    </xf>
    <xf numFmtId="0" fontId="19" fillId="0" borderId="1" xfId="22" applyFont="1" applyBorder="1" applyAlignment="1">
      <alignment horizontal="center" vertical="center"/>
    </xf>
    <xf numFmtId="0" fontId="19" fillId="2" borderId="18" xfId="22" applyFont="1" applyFill="1" applyBorder="1" applyAlignment="1">
      <alignment horizontal="center" vertical="center"/>
    </xf>
    <xf numFmtId="0" fontId="24" fillId="12" borderId="21" xfId="22" applyFont="1" applyFill="1" applyBorder="1" applyAlignment="1">
      <alignment horizontal="center" vertical="center"/>
    </xf>
    <xf numFmtId="0" fontId="78" fillId="12" borderId="104" xfId="22" applyFont="1" applyFill="1" applyBorder="1" applyAlignment="1">
      <alignment horizontal="center" vertical="center"/>
    </xf>
    <xf numFmtId="0" fontId="78" fillId="12" borderId="24" xfId="22" applyFont="1" applyFill="1" applyBorder="1" applyAlignment="1">
      <alignment horizontal="center" vertical="center"/>
    </xf>
    <xf numFmtId="0" fontId="45" fillId="0" borderId="12" xfId="22" applyFont="1" applyBorder="1" applyAlignment="1">
      <alignment horizontal="left"/>
    </xf>
    <xf numFmtId="0" fontId="35" fillId="0" borderId="25" xfId="22" applyFont="1" applyBorder="1" applyAlignment="1">
      <alignment horizontal="center" vertical="center"/>
    </xf>
    <xf numFmtId="0" fontId="46" fillId="0" borderId="25" xfId="22" applyFont="1" applyBorder="1" applyAlignment="1">
      <alignment horizontal="left"/>
    </xf>
    <xf numFmtId="0" fontId="26" fillId="12" borderId="21" xfId="22" applyFont="1" applyFill="1" applyBorder="1" applyAlignment="1">
      <alignment horizontal="center" vertical="center"/>
    </xf>
    <xf numFmtId="0" fontId="19" fillId="0" borderId="9" xfId="22" applyFont="1" applyBorder="1" applyAlignment="1">
      <alignment horizontal="center" vertical="center"/>
    </xf>
    <xf numFmtId="0" fontId="19" fillId="0" borderId="15" xfId="22" applyFont="1" applyBorder="1" applyAlignment="1">
      <alignment horizontal="center" vertical="center"/>
    </xf>
    <xf numFmtId="0" fontId="19" fillId="6" borderId="15" xfId="22" applyFont="1" applyFill="1" applyBorder="1" applyAlignment="1">
      <alignment horizontal="center" vertical="center"/>
    </xf>
    <xf numFmtId="0" fontId="78" fillId="12" borderId="26" xfId="22" applyFont="1" applyFill="1" applyBorder="1" applyAlignment="1">
      <alignment horizontal="center" vertical="center"/>
    </xf>
    <xf numFmtId="0" fontId="18" fillId="0" borderId="18" xfId="22" applyFont="1" applyBorder="1" applyAlignment="1">
      <alignment horizontal="center" vertical="center"/>
    </xf>
    <xf numFmtId="0" fontId="50" fillId="12" borderId="20" xfId="22" applyFont="1" applyFill="1" applyBorder="1" applyAlignment="1">
      <alignment horizontal="center" vertical="center"/>
    </xf>
    <xf numFmtId="0" fontId="50" fillId="12" borderId="23" xfId="22" applyFont="1" applyFill="1" applyBorder="1" applyAlignment="1">
      <alignment horizontal="center" vertical="center"/>
    </xf>
    <xf numFmtId="0" fontId="44" fillId="0" borderId="12" xfId="22" applyFont="1" applyBorder="1" applyAlignment="1">
      <alignment horizontal="left"/>
    </xf>
    <xf numFmtId="0" fontId="44" fillId="0" borderId="25" xfId="22" applyFont="1" applyBorder="1" applyAlignment="1">
      <alignment horizontal="left"/>
    </xf>
    <xf numFmtId="0" fontId="78" fillId="0" borderId="18" xfId="22" applyFont="1" applyBorder="1" applyAlignment="1">
      <alignment horizontal="center" vertical="center" wrapText="1"/>
    </xf>
    <xf numFmtId="0" fontId="19" fillId="2" borderId="18" xfId="22" applyFont="1" applyFill="1" applyBorder="1" applyAlignment="1">
      <alignment horizontal="center" vertical="center" wrapText="1"/>
    </xf>
    <xf numFmtId="0" fontId="46" fillId="0" borderId="18" xfId="22" applyFont="1" applyBorder="1" applyAlignment="1">
      <alignment horizontal="left"/>
    </xf>
    <xf numFmtId="0" fontId="78" fillId="0" borderId="22" xfId="22" applyFont="1" applyBorder="1" applyAlignment="1">
      <alignment horizontal="center" vertical="center" wrapText="1"/>
    </xf>
    <xf numFmtId="0" fontId="46" fillId="0" borderId="22" xfId="22" applyFont="1" applyBorder="1" applyAlignment="1">
      <alignment horizontal="left"/>
    </xf>
    <xf numFmtId="0" fontId="64" fillId="0" borderId="94" xfId="22" applyBorder="1" applyAlignment="1">
      <alignment horizontal="center" vertical="center"/>
    </xf>
    <xf numFmtId="0" fontId="37" fillId="0" borderId="94" xfId="22" applyFont="1" applyBorder="1" applyAlignment="1">
      <alignment horizontal="center" vertical="center"/>
    </xf>
    <xf numFmtId="0" fontId="78" fillId="2" borderId="94" xfId="22" applyFont="1" applyFill="1" applyBorder="1" applyAlignment="1">
      <alignment horizontal="center" vertical="center"/>
    </xf>
    <xf numFmtId="0" fontId="64" fillId="2" borderId="94" xfId="22" applyFill="1" applyBorder="1" applyAlignment="1">
      <alignment horizontal="center" vertical="center" wrapText="1"/>
    </xf>
    <xf numFmtId="0" fontId="45" fillId="0" borderId="94" xfId="22" applyFont="1" applyBorder="1" applyAlignment="1">
      <alignment horizontal="left"/>
    </xf>
    <xf numFmtId="0" fontId="64" fillId="0" borderId="107" xfId="22" applyBorder="1" applyAlignment="1">
      <alignment horizontal="center" vertical="center"/>
    </xf>
    <xf numFmtId="0" fontId="47" fillId="0" borderId="94" xfId="22" applyFont="1" applyBorder="1" applyAlignment="1">
      <alignment horizontal="center" vertical="center"/>
    </xf>
    <xf numFmtId="0" fontId="31" fillId="5" borderId="1" xfId="22" applyFont="1" applyFill="1" applyBorder="1"/>
    <xf numFmtId="0" fontId="31" fillId="0" borderId="1" xfId="22" applyFont="1" applyBorder="1" applyAlignment="1">
      <alignment horizontal="center" vertical="center"/>
    </xf>
    <xf numFmtId="0" fontId="78" fillId="4" borderId="12" xfId="22" applyFont="1" applyFill="1" applyBorder="1"/>
    <xf numFmtId="0" fontId="64" fillId="0" borderId="12" xfId="22" applyBorder="1" applyAlignment="1">
      <alignment horizontal="left" vertical="center"/>
    </xf>
    <xf numFmtId="0" fontId="29" fillId="0" borderId="1" xfId="22" applyFont="1" applyBorder="1" applyAlignment="1">
      <alignment horizontal="center" vertical="center"/>
    </xf>
    <xf numFmtId="0" fontId="18" fillId="0" borderId="25" xfId="22" applyFont="1" applyBorder="1" applyAlignment="1">
      <alignment horizontal="center" vertical="center"/>
    </xf>
    <xf numFmtId="0" fontId="54" fillId="12" borderId="26" xfId="22" applyFont="1" applyFill="1" applyBorder="1" applyAlignment="1">
      <alignment horizontal="center" vertical="center"/>
    </xf>
    <xf numFmtId="0" fontId="38" fillId="12" borderId="26" xfId="22" applyFont="1" applyFill="1" applyBorder="1" applyAlignment="1">
      <alignment horizontal="center" vertical="center"/>
    </xf>
    <xf numFmtId="0" fontId="31" fillId="12" borderId="23" xfId="22" applyFont="1" applyFill="1" applyBorder="1" applyAlignment="1">
      <alignment horizontal="center" vertical="center"/>
    </xf>
    <xf numFmtId="0" fontId="50" fillId="12" borderId="106" xfId="22" applyFont="1" applyFill="1" applyBorder="1" applyAlignment="1">
      <alignment horizontal="center" vertical="center"/>
    </xf>
    <xf numFmtId="0" fontId="29" fillId="5" borderId="18" xfId="22" applyFont="1" applyFill="1" applyBorder="1"/>
    <xf numFmtId="0" fontId="17" fillId="5" borderId="18" xfId="22" applyFont="1" applyFill="1" applyBorder="1"/>
    <xf numFmtId="0" fontId="17" fillId="5" borderId="22" xfId="22" applyFont="1" applyFill="1" applyBorder="1"/>
    <xf numFmtId="0" fontId="17" fillId="5" borderId="10" xfId="22" applyFont="1" applyFill="1" applyBorder="1"/>
    <xf numFmtId="0" fontId="17" fillId="5" borderId="1" xfId="22" applyFont="1" applyFill="1" applyBorder="1"/>
    <xf numFmtId="0" fontId="16" fillId="0" borderId="22" xfId="22" applyFont="1" applyBorder="1" applyAlignment="1">
      <alignment horizontal="center" vertical="center"/>
    </xf>
    <xf numFmtId="0" fontId="24" fillId="5" borderId="25" xfId="22" applyFont="1" applyFill="1" applyBorder="1"/>
    <xf numFmtId="0" fontId="24" fillId="5" borderId="18" xfId="22" applyFont="1" applyFill="1" applyBorder="1"/>
    <xf numFmtId="0" fontId="24" fillId="5" borderId="1" xfId="22" applyFont="1" applyFill="1" applyBorder="1"/>
    <xf numFmtId="0" fontId="24" fillId="5" borderId="22" xfId="22" applyFont="1" applyFill="1" applyBorder="1"/>
    <xf numFmtId="0" fontId="24" fillId="5" borderId="10" xfId="22" applyFont="1" applyFill="1" applyBorder="1"/>
    <xf numFmtId="0" fontId="16" fillId="0" borderId="25" xfId="22" applyFont="1" applyBorder="1" applyAlignment="1">
      <alignment horizontal="center" vertical="center"/>
    </xf>
    <xf numFmtId="0" fontId="16" fillId="0" borderId="18" xfId="22" applyFont="1" applyBorder="1" applyAlignment="1">
      <alignment horizontal="center" vertical="center"/>
    </xf>
    <xf numFmtId="0" fontId="16" fillId="12" borderId="20" xfId="22" applyFont="1" applyFill="1" applyBorder="1" applyAlignment="1">
      <alignment horizontal="center" vertical="center"/>
    </xf>
    <xf numFmtId="0" fontId="21" fillId="12" borderId="23" xfId="22" applyFont="1" applyFill="1" applyBorder="1" applyAlignment="1">
      <alignment horizontal="center" vertical="center"/>
    </xf>
    <xf numFmtId="0" fontId="21" fillId="12" borderId="20" xfId="22" applyFont="1" applyFill="1" applyBorder="1" applyAlignment="1">
      <alignment horizontal="center" vertical="center"/>
    </xf>
    <xf numFmtId="0" fontId="75" fillId="0" borderId="25" xfId="22" applyFont="1" applyBorder="1" applyAlignment="1">
      <alignment horizontal="center" vertical="center"/>
    </xf>
    <xf numFmtId="0" fontId="37" fillId="0" borderId="12" xfId="22" applyFont="1" applyBorder="1" applyAlignment="1">
      <alignment horizontal="center" vertical="center"/>
    </xf>
    <xf numFmtId="0" fontId="37" fillId="0" borderId="10" xfId="22" applyFont="1" applyBorder="1" applyAlignment="1">
      <alignment horizontal="center" vertical="center"/>
    </xf>
    <xf numFmtId="0" fontId="64" fillId="0" borderId="10" xfId="22" applyBorder="1" applyAlignment="1">
      <alignment horizontal="left" vertical="center"/>
    </xf>
    <xf numFmtId="0" fontId="62" fillId="12" borderId="104" xfId="22" applyFont="1" applyFill="1" applyBorder="1" applyAlignment="1">
      <alignment horizontal="center" vertical="center"/>
    </xf>
    <xf numFmtId="0" fontId="62" fillId="12" borderId="21" xfId="22" applyFont="1" applyFill="1" applyBorder="1" applyAlignment="1">
      <alignment horizontal="center" vertical="center"/>
    </xf>
    <xf numFmtId="0" fontId="62" fillId="12" borderId="24" xfId="22" applyFont="1" applyFill="1" applyBorder="1" applyAlignment="1">
      <alignment horizontal="center" vertical="center"/>
    </xf>
    <xf numFmtId="0" fontId="44" fillId="12" borderId="26" xfId="22" applyFont="1" applyFill="1" applyBorder="1" applyAlignment="1">
      <alignment horizontal="center" vertical="center"/>
    </xf>
    <xf numFmtId="0" fontId="40" fillId="0" borderId="12" xfId="22" applyFont="1" applyBorder="1" applyAlignment="1">
      <alignment horizontal="center" vertical="center"/>
    </xf>
    <xf numFmtId="0" fontId="41" fillId="12" borderId="21" xfId="22" applyFont="1" applyFill="1" applyBorder="1" applyAlignment="1">
      <alignment horizontal="center" vertical="center"/>
    </xf>
    <xf numFmtId="0" fontId="41" fillId="12" borderId="23" xfId="22" applyFont="1" applyFill="1" applyBorder="1" applyAlignment="1">
      <alignment horizontal="center" vertical="center"/>
    </xf>
    <xf numFmtId="0" fontId="57" fillId="0" borderId="18" xfId="22" applyFont="1" applyBorder="1" applyAlignment="1">
      <alignment horizontal="center" vertical="center"/>
    </xf>
    <xf numFmtId="0" fontId="64" fillId="5" borderId="12" xfId="22" applyFill="1" applyBorder="1"/>
    <xf numFmtId="0" fontId="53" fillId="5" borderId="25" xfId="22" applyFont="1" applyFill="1" applyBorder="1"/>
    <xf numFmtId="0" fontId="50" fillId="5" borderId="18" xfId="22" applyFont="1" applyFill="1" applyBorder="1"/>
    <xf numFmtId="0" fontId="50" fillId="5" borderId="22" xfId="22" applyFont="1" applyFill="1" applyBorder="1"/>
    <xf numFmtId="0" fontId="62" fillId="5" borderId="12" xfId="22" applyFont="1" applyFill="1" applyBorder="1"/>
    <xf numFmtId="0" fontId="62" fillId="5" borderId="1" xfId="22" applyFont="1" applyFill="1" applyBorder="1"/>
    <xf numFmtId="0" fontId="62" fillId="5" borderId="10" xfId="22" applyFont="1" applyFill="1" applyBorder="1"/>
    <xf numFmtId="0" fontId="62" fillId="5" borderId="25" xfId="22" applyFont="1" applyFill="1" applyBorder="1"/>
    <xf numFmtId="0" fontId="44" fillId="5" borderId="25" xfId="22" applyFont="1" applyFill="1" applyBorder="1" applyAlignment="1">
      <alignment horizontal="left" vertical="center"/>
    </xf>
    <xf numFmtId="0" fontId="74" fillId="4" borderId="12" xfId="22" applyFont="1" applyFill="1" applyBorder="1" applyAlignment="1">
      <alignment horizontal="center" vertical="center"/>
    </xf>
    <xf numFmtId="0" fontId="74" fillId="4" borderId="22" xfId="22" applyFont="1" applyFill="1" applyBorder="1" applyAlignment="1">
      <alignment horizontal="center" vertical="center"/>
    </xf>
    <xf numFmtId="0" fontId="64" fillId="4" borderId="18" xfId="22" applyFill="1" applyBorder="1"/>
    <xf numFmtId="0" fontId="64" fillId="4" borderId="10" xfId="22" applyFill="1" applyBorder="1"/>
    <xf numFmtId="0" fontId="44" fillId="0" borderId="10" xfId="22" applyFont="1" applyBorder="1" applyAlignment="1">
      <alignment horizontal="center" vertical="center"/>
    </xf>
    <xf numFmtId="0" fontId="74" fillId="4" borderId="16" xfId="22" applyFont="1" applyFill="1" applyBorder="1" applyAlignment="1">
      <alignment horizontal="center" vertical="center"/>
    </xf>
    <xf numFmtId="0" fontId="64" fillId="12" borderId="24" xfId="22" applyFill="1" applyBorder="1" applyAlignment="1">
      <alignment horizontal="center" vertical="center"/>
    </xf>
    <xf numFmtId="0" fontId="39" fillId="12" borderId="23" xfId="22" applyFont="1" applyFill="1" applyBorder="1" applyAlignment="1">
      <alignment horizontal="center" vertical="center"/>
    </xf>
    <xf numFmtId="0" fontId="51" fillId="5" borderId="22" xfId="22" applyFont="1" applyFill="1" applyBorder="1"/>
    <xf numFmtId="0" fontId="27" fillId="0" borderId="18" xfId="22" applyFont="1" applyBorder="1" applyAlignment="1">
      <alignment horizontal="center" vertical="center"/>
    </xf>
    <xf numFmtId="0" fontId="27" fillId="0" borderId="22" xfId="22" applyFont="1" applyBorder="1" applyAlignment="1">
      <alignment horizontal="center" vertical="center"/>
    </xf>
    <xf numFmtId="0" fontId="15" fillId="2" borderId="18" xfId="22" applyFont="1" applyFill="1" applyBorder="1" applyAlignment="1">
      <alignment horizontal="center" vertical="center" wrapText="1"/>
    </xf>
    <xf numFmtId="0" fontId="64" fillId="6" borderId="52" xfId="22" applyFill="1" applyBorder="1" applyAlignment="1">
      <alignment horizontal="center" vertical="center"/>
    </xf>
    <xf numFmtId="0" fontId="64" fillId="0" borderId="44" xfId="22" applyBorder="1" applyAlignment="1">
      <alignment horizontal="center" vertical="center"/>
    </xf>
    <xf numFmtId="0" fontId="26" fillId="0" borderId="25" xfId="22" applyFont="1" applyBorder="1" applyAlignment="1">
      <alignment horizontal="center" vertical="center"/>
    </xf>
    <xf numFmtId="0" fontId="26" fillId="0" borderId="25" xfId="22" applyFont="1" applyBorder="1" applyAlignment="1">
      <alignment horizontal="center" vertical="center" wrapText="1"/>
    </xf>
    <xf numFmtId="0" fontId="64" fillId="0" borderId="25" xfId="22" applyBorder="1"/>
    <xf numFmtId="0" fontId="27" fillId="0" borderId="25" xfId="22" applyFont="1" applyBorder="1" applyAlignment="1">
      <alignment horizontal="center" vertical="center"/>
    </xf>
    <xf numFmtId="0" fontId="64" fillId="0" borderId="26" xfId="22" applyBorder="1" applyAlignment="1">
      <alignment horizontal="center" vertical="center"/>
    </xf>
    <xf numFmtId="0" fontId="64" fillId="0" borderId="20" xfId="22" applyBorder="1" applyAlignment="1">
      <alignment horizontal="center" vertical="center"/>
    </xf>
    <xf numFmtId="0" fontId="64" fillId="0" borderId="21" xfId="22" applyBorder="1" applyAlignment="1">
      <alignment horizontal="center" vertical="center"/>
    </xf>
    <xf numFmtId="0" fontId="64" fillId="0" borderId="23" xfId="22" applyBorder="1" applyAlignment="1">
      <alignment horizontal="center" vertical="center"/>
    </xf>
    <xf numFmtId="0" fontId="22" fillId="0" borderId="21" xfId="22" applyFont="1" applyBorder="1" applyAlignment="1">
      <alignment horizontal="center" vertical="center"/>
    </xf>
    <xf numFmtId="0" fontId="64" fillId="0" borderId="24" xfId="22" applyBorder="1" applyAlignment="1">
      <alignment horizontal="center" vertical="center"/>
    </xf>
    <xf numFmtId="0" fontId="53" fillId="12" borderId="26" xfId="22" applyFont="1" applyFill="1" applyBorder="1" applyAlignment="1">
      <alignment horizontal="center" vertical="center"/>
    </xf>
    <xf numFmtId="0" fontId="39" fillId="12" borderId="26" xfId="22" applyFont="1" applyFill="1" applyBorder="1" applyAlignment="1">
      <alignment horizontal="center" vertical="center"/>
    </xf>
    <xf numFmtId="0" fontId="26" fillId="0" borderId="26" xfId="22" applyFont="1" applyBorder="1" applyAlignment="1">
      <alignment horizontal="center" vertical="center"/>
    </xf>
    <xf numFmtId="0" fontId="26" fillId="5" borderId="25" xfId="22" applyFont="1" applyFill="1" applyBorder="1"/>
    <xf numFmtId="0" fontId="64" fillId="5" borderId="65" xfId="22" applyFill="1" applyBorder="1"/>
    <xf numFmtId="0" fontId="64" fillId="5" borderId="43" xfId="22" applyFill="1" applyBorder="1"/>
    <xf numFmtId="0" fontId="30" fillId="5" borderId="1" xfId="22" applyFont="1" applyFill="1" applyBorder="1"/>
    <xf numFmtId="0" fontId="15" fillId="0" borderId="25" xfId="22" applyFont="1" applyBorder="1" applyAlignment="1">
      <alignment horizontal="center" vertical="center"/>
    </xf>
    <xf numFmtId="0" fontId="30" fillId="0" borderId="20" xfId="22" applyFont="1" applyBorder="1" applyAlignment="1">
      <alignment horizontal="center" vertical="center"/>
    </xf>
    <xf numFmtId="0" fontId="30" fillId="5" borderId="18" xfId="22" applyFont="1" applyFill="1" applyBorder="1"/>
    <xf numFmtId="0" fontId="30" fillId="0" borderId="21" xfId="22" applyFont="1" applyBorder="1" applyAlignment="1">
      <alignment horizontal="center" vertical="center"/>
    </xf>
    <xf numFmtId="0" fontId="30" fillId="0" borderId="1" xfId="22" applyFont="1" applyBorder="1" applyAlignment="1">
      <alignment horizontal="center" vertical="center"/>
    </xf>
    <xf numFmtId="0" fontId="30" fillId="0" borderId="23" xfId="22" applyFont="1" applyBorder="1" applyAlignment="1">
      <alignment horizontal="center" vertical="center"/>
    </xf>
    <xf numFmtId="0" fontId="30" fillId="5" borderId="22" xfId="22" applyFont="1" applyFill="1" applyBorder="1"/>
    <xf numFmtId="0" fontId="30" fillId="0" borderId="18" xfId="22" applyFont="1" applyBorder="1" applyAlignment="1">
      <alignment horizontal="center" vertical="center" wrapText="1"/>
    </xf>
    <xf numFmtId="0" fontId="30" fillId="0" borderId="22" xfId="22" applyFont="1" applyBorder="1" applyAlignment="1">
      <alignment horizontal="center" vertical="center" wrapText="1"/>
    </xf>
    <xf numFmtId="0" fontId="15" fillId="0" borderId="18" xfId="22" applyFont="1" applyBorder="1" applyAlignment="1">
      <alignment horizontal="center" vertical="center" wrapText="1"/>
    </xf>
    <xf numFmtId="0" fontId="15" fillId="0" borderId="1" xfId="22" applyFont="1" applyBorder="1" applyAlignment="1">
      <alignment horizontal="center" vertical="center" wrapText="1"/>
    </xf>
    <xf numFmtId="0" fontId="15" fillId="0" borderId="22" xfId="22" applyFont="1" applyBorder="1" applyAlignment="1">
      <alignment horizontal="center" vertical="center" wrapText="1"/>
    </xf>
    <xf numFmtId="0" fontId="15" fillId="0" borderId="18" xfId="22" applyFont="1" applyBorder="1" applyAlignment="1">
      <alignment horizontal="center" vertical="center"/>
    </xf>
    <xf numFmtId="0" fontId="15" fillId="0" borderId="1" xfId="22" applyFont="1" applyBorder="1" applyAlignment="1">
      <alignment horizontal="center" vertical="center"/>
    </xf>
    <xf numFmtId="0" fontId="64" fillId="6" borderId="56" xfId="22" applyFill="1" applyBorder="1" applyAlignment="1">
      <alignment horizontal="center" vertical="center"/>
    </xf>
    <xf numFmtId="0" fontId="64" fillId="0" borderId="42" xfId="22" applyBorder="1" applyAlignment="1">
      <alignment horizontal="center" vertical="center"/>
    </xf>
    <xf numFmtId="0" fontId="64" fillId="0" borderId="90" xfId="22" applyBorder="1"/>
    <xf numFmtId="0" fontId="64" fillId="0" borderId="91" xfId="22" applyBorder="1"/>
    <xf numFmtId="0" fontId="64" fillId="0" borderId="92" xfId="22" applyBorder="1"/>
    <xf numFmtId="0" fontId="64" fillId="0" borderId="91" xfId="22" applyBorder="1" applyAlignment="1">
      <alignment horizontal="left" vertical="center"/>
    </xf>
    <xf numFmtId="0" fontId="64" fillId="2" borderId="25" xfId="22" applyFill="1" applyBorder="1" applyAlignment="1">
      <alignment horizontal="center"/>
    </xf>
    <xf numFmtId="0" fontId="64" fillId="2" borderId="18" xfId="22" applyFill="1" applyBorder="1" applyAlignment="1">
      <alignment horizontal="center"/>
    </xf>
    <xf numFmtId="0" fontId="64" fillId="2" borderId="1" xfId="22" applyFill="1" applyBorder="1" applyAlignment="1">
      <alignment horizontal="center"/>
    </xf>
    <xf numFmtId="0" fontId="64" fillId="2" borderId="22" xfId="22" applyFill="1" applyBorder="1" applyAlignment="1">
      <alignment horizontal="center"/>
    </xf>
    <xf numFmtId="0" fontId="64" fillId="2" borderId="10" xfId="22" applyFill="1" applyBorder="1" applyAlignment="1">
      <alignment horizontal="center"/>
    </xf>
    <xf numFmtId="0" fontId="64" fillId="0" borderId="18" xfId="22" applyBorder="1" applyAlignment="1">
      <alignment horizontal="center"/>
    </xf>
    <xf numFmtId="0" fontId="64" fillId="0" borderId="1" xfId="22" applyBorder="1" applyAlignment="1">
      <alignment horizontal="center"/>
    </xf>
    <xf numFmtId="0" fontId="64" fillId="0" borderId="22" xfId="22" applyBorder="1" applyAlignment="1">
      <alignment horizontal="center"/>
    </xf>
    <xf numFmtId="0" fontId="64" fillId="17" borderId="93" xfId="22" applyFill="1" applyBorder="1" applyAlignment="1">
      <alignment horizontal="center" vertical="center"/>
    </xf>
    <xf numFmtId="44" fontId="85" fillId="0" borderId="11" xfId="39" applyFont="1" applyBorder="1" applyAlignment="1">
      <alignment horizontal="center" vertical="center"/>
    </xf>
    <xf numFmtId="0" fontId="14" fillId="18" borderId="21" xfId="22" applyFont="1" applyFill="1" applyBorder="1" applyAlignment="1">
      <alignment horizontal="center" vertical="center"/>
    </xf>
    <xf numFmtId="0" fontId="14" fillId="12" borderId="23" xfId="22" applyFont="1" applyFill="1" applyBorder="1" applyAlignment="1">
      <alignment horizontal="center" vertical="center"/>
    </xf>
    <xf numFmtId="0" fontId="14" fillId="5" borderId="1" xfId="22" applyFont="1" applyFill="1" applyBorder="1"/>
    <xf numFmtId="0" fontId="14" fillId="5" borderId="22" xfId="22" applyFont="1" applyFill="1" applyBorder="1"/>
    <xf numFmtId="0" fontId="14" fillId="0" borderId="9" xfId="22" applyFont="1" applyBorder="1" applyAlignment="1">
      <alignment horizontal="center" vertical="center"/>
    </xf>
    <xf numFmtId="0" fontId="90" fillId="3" borderId="1" xfId="0" applyFont="1" applyFill="1" applyBorder="1" applyAlignment="1" applyProtection="1">
      <alignment horizontal="center" vertical="center" wrapText="1"/>
    </xf>
    <xf numFmtId="0" fontId="13" fillId="5" borderId="18" xfId="22" applyFont="1" applyFill="1" applyBorder="1"/>
    <xf numFmtId="0" fontId="13" fillId="0" borderId="0" xfId="22" applyFont="1" applyAlignment="1">
      <alignment horizontal="center" vertical="center"/>
    </xf>
    <xf numFmtId="0" fontId="13" fillId="12" borderId="20" xfId="22" applyFont="1" applyFill="1" applyBorder="1" applyAlignment="1">
      <alignment horizontal="center" vertical="center"/>
    </xf>
    <xf numFmtId="0" fontId="74" fillId="0" borderId="0" xfId="22" applyFont="1" applyFill="1" applyBorder="1" applyAlignment="1">
      <alignment horizontal="center" vertical="center"/>
    </xf>
    <xf numFmtId="0" fontId="64" fillId="5" borderId="0" xfId="22" applyFill="1" applyBorder="1" applyAlignment="1">
      <alignment horizontal="center" vertical="center"/>
    </xf>
    <xf numFmtId="0" fontId="64" fillId="0" borderId="11" xfId="22" applyFill="1" applyBorder="1" applyAlignment="1">
      <alignment horizontal="center" vertical="center"/>
    </xf>
    <xf numFmtId="0" fontId="62" fillId="0" borderId="0" xfId="22" applyFont="1" applyFill="1" applyBorder="1" applyAlignment="1">
      <alignment horizontal="center" vertical="center"/>
    </xf>
    <xf numFmtId="0" fontId="61" fillId="0" borderId="0" xfId="22" applyFont="1" applyFill="1" applyBorder="1" applyAlignment="1">
      <alignment horizontal="center" vertical="center"/>
    </xf>
    <xf numFmtId="0" fontId="55" fillId="0" borderId="0" xfId="22" applyFont="1" applyFill="1" applyBorder="1" applyAlignment="1">
      <alignment horizontal="center" vertical="center"/>
    </xf>
    <xf numFmtId="0" fontId="54" fillId="0" borderId="0" xfId="22" applyFont="1" applyFill="1" applyBorder="1" applyAlignment="1">
      <alignment horizontal="center" vertical="center"/>
    </xf>
    <xf numFmtId="0" fontId="53" fillId="0" borderId="0" xfId="22" applyFont="1" applyFill="1" applyBorder="1" applyAlignment="1">
      <alignment horizontal="center" vertical="center"/>
    </xf>
    <xf numFmtId="0" fontId="51" fillId="0" borderId="0" xfId="22" applyFont="1" applyFill="1" applyBorder="1" applyAlignment="1">
      <alignment horizontal="center" vertical="center"/>
    </xf>
    <xf numFmtId="0" fontId="50" fillId="0" borderId="0" xfId="22" applyFont="1" applyFill="1" applyBorder="1" applyAlignment="1">
      <alignment horizontal="center" vertical="center"/>
    </xf>
    <xf numFmtId="0" fontId="13" fillId="0" borderId="0" xfId="22" applyFont="1"/>
    <xf numFmtId="0" fontId="13" fillId="0" borderId="0" xfId="22" applyFont="1" applyFill="1" applyBorder="1" applyAlignment="1">
      <alignment horizontal="center" vertical="center"/>
    </xf>
    <xf numFmtId="0" fontId="12" fillId="18" borderId="21" xfId="22" applyFont="1" applyFill="1" applyBorder="1" applyAlignment="1">
      <alignment horizontal="center" vertical="center"/>
    </xf>
    <xf numFmtId="0" fontId="12" fillId="0" borderId="0" xfId="22" applyFont="1" applyFill="1" applyBorder="1" applyAlignment="1">
      <alignment horizontal="center" vertical="center"/>
    </xf>
    <xf numFmtId="0" fontId="12" fillId="12" borderId="26" xfId="22" applyFont="1" applyFill="1" applyBorder="1" applyAlignment="1">
      <alignment horizontal="center" vertical="center"/>
    </xf>
    <xf numFmtId="0" fontId="12" fillId="5" borderId="1" xfId="22" applyFont="1" applyFill="1" applyBorder="1"/>
    <xf numFmtId="0" fontId="12" fillId="0" borderId="93" xfId="22" applyFont="1" applyBorder="1" applyAlignment="1">
      <alignment horizontal="center" vertical="center"/>
    </xf>
    <xf numFmtId="0" fontId="12" fillId="0" borderId="25" xfId="22" applyFont="1" applyBorder="1" applyAlignment="1">
      <alignment horizontal="left"/>
    </xf>
    <xf numFmtId="0" fontId="12" fillId="0" borderId="0" xfId="22" applyFont="1"/>
    <xf numFmtId="0" fontId="12" fillId="0" borderId="0" xfId="22" applyFont="1" applyAlignment="1">
      <alignment horizontal="center" vertical="center"/>
    </xf>
    <xf numFmtId="0" fontId="12" fillId="0" borderId="25" xfId="22" quotePrefix="1" applyFont="1" applyBorder="1" applyAlignment="1">
      <alignment horizontal="left"/>
    </xf>
    <xf numFmtId="0" fontId="12" fillId="0" borderId="1" xfId="22" applyFont="1" applyBorder="1" applyAlignment="1">
      <alignment horizontal="center" vertical="center"/>
    </xf>
    <xf numFmtId="0" fontId="12" fillId="0" borderId="1" xfId="22" applyFont="1" applyBorder="1" applyAlignment="1">
      <alignment horizontal="left"/>
    </xf>
    <xf numFmtId="0" fontId="12" fillId="0" borderId="91" xfId="22" applyFont="1" applyBorder="1" applyAlignment="1">
      <alignment horizontal="center" vertical="center"/>
    </xf>
    <xf numFmtId="0" fontId="12" fillId="12" borderId="21" xfId="22" applyFont="1" applyFill="1" applyBorder="1" applyAlignment="1">
      <alignment horizontal="center" vertical="center"/>
    </xf>
    <xf numFmtId="0" fontId="64" fillId="12" borderId="108" xfId="22" applyFill="1" applyBorder="1" applyAlignment="1">
      <alignment horizontal="center" vertical="center"/>
    </xf>
    <xf numFmtId="0" fontId="78" fillId="5" borderId="109" xfId="22" applyFont="1" applyFill="1" applyBorder="1"/>
    <xf numFmtId="0" fontId="64" fillId="0" borderId="109" xfId="22" applyBorder="1" applyAlignment="1">
      <alignment horizontal="center" vertical="center"/>
    </xf>
    <xf numFmtId="0" fontId="64" fillId="2" borderId="109" xfId="22" applyFill="1" applyBorder="1" applyAlignment="1">
      <alignment horizontal="center" vertical="center"/>
    </xf>
    <xf numFmtId="0" fontId="78" fillId="2" borderId="109" xfId="22" applyFont="1" applyFill="1" applyBorder="1" applyAlignment="1">
      <alignment horizontal="center" vertical="center"/>
    </xf>
    <xf numFmtId="0" fontId="64" fillId="2" borderId="109" xfId="22" applyFill="1" applyBorder="1" applyAlignment="1">
      <alignment horizontal="center" vertical="center" wrapText="1"/>
    </xf>
    <xf numFmtId="0" fontId="78" fillId="2" borderId="109" xfId="22" applyFont="1" applyFill="1" applyBorder="1" applyAlignment="1">
      <alignment horizontal="center" vertical="center" wrapText="1"/>
    </xf>
    <xf numFmtId="0" fontId="64" fillId="0" borderId="109" xfId="22" applyBorder="1" applyAlignment="1">
      <alignment horizontal="left"/>
    </xf>
    <xf numFmtId="0" fontId="64" fillId="0" borderId="110" xfId="22" applyBorder="1" applyAlignment="1">
      <alignment horizontal="center" vertical="center"/>
    </xf>
    <xf numFmtId="0" fontId="12" fillId="12" borderId="1" xfId="22" applyFont="1" applyFill="1" applyBorder="1" applyAlignment="1">
      <alignment horizontal="center" vertical="center"/>
    </xf>
    <xf numFmtId="0" fontId="12" fillId="5" borderId="109" xfId="22" applyFont="1" applyFill="1" applyBorder="1"/>
    <xf numFmtId="0" fontId="12" fillId="12" borderId="108" xfId="22" applyFont="1" applyFill="1" applyBorder="1" applyAlignment="1">
      <alignment horizontal="center" vertical="center"/>
    </xf>
    <xf numFmtId="0" fontId="12" fillId="0" borderId="110" xfId="22" applyFont="1" applyBorder="1" applyAlignment="1">
      <alignment horizontal="center" vertical="center"/>
    </xf>
    <xf numFmtId="0" fontId="93" fillId="2" borderId="10" xfId="0" applyFont="1" applyFill="1" applyBorder="1" applyAlignment="1">
      <alignment vertical="center"/>
    </xf>
    <xf numFmtId="44" fontId="85" fillId="3" borderId="1" xfId="39" applyFont="1" applyFill="1" applyBorder="1" applyAlignment="1">
      <alignment horizontal="center" vertical="center"/>
    </xf>
    <xf numFmtId="0" fontId="88" fillId="0" borderId="1" xfId="0" applyFont="1" applyFill="1" applyBorder="1" applyAlignment="1">
      <alignment horizontal="left" vertical="center"/>
    </xf>
    <xf numFmtId="0" fontId="85" fillId="0" borderId="5" xfId="0" applyFont="1" applyFill="1" applyBorder="1" applyAlignment="1" applyProtection="1">
      <alignment vertical="center"/>
    </xf>
    <xf numFmtId="0" fontId="97" fillId="0" borderId="1" xfId="0" applyFont="1" applyFill="1" applyBorder="1" applyAlignment="1">
      <alignment vertical="center" wrapText="1"/>
    </xf>
    <xf numFmtId="0" fontId="11" fillId="0" borderId="0" xfId="22" applyFont="1" applyFill="1" applyBorder="1" applyAlignment="1">
      <alignment horizontal="center" vertical="center"/>
    </xf>
    <xf numFmtId="0" fontId="38" fillId="18" borderId="108" xfId="22" applyFont="1" applyFill="1" applyBorder="1" applyAlignment="1">
      <alignment horizontal="center" vertical="center"/>
    </xf>
    <xf numFmtId="0" fontId="64" fillId="12" borderId="106" xfId="22" applyFill="1" applyBorder="1" applyAlignment="1">
      <alignment horizontal="center" vertical="center"/>
    </xf>
    <xf numFmtId="0" fontId="64" fillId="5" borderId="94" xfId="22" applyFill="1" applyBorder="1"/>
    <xf numFmtId="0" fontId="20" fillId="0" borderId="94" xfId="22" applyFont="1" applyBorder="1" applyAlignment="1">
      <alignment horizontal="center" vertical="center" wrapText="1"/>
    </xf>
    <xf numFmtId="0" fontId="64" fillId="0" borderId="111" xfId="22" applyBorder="1" applyAlignment="1">
      <alignment horizontal="center" vertical="center"/>
    </xf>
    <xf numFmtId="0" fontId="11" fillId="0" borderId="0" xfId="22" applyFont="1" applyAlignment="1">
      <alignment horizontal="center" vertical="center"/>
    </xf>
    <xf numFmtId="0" fontId="64" fillId="0" borderId="112" xfId="22" applyBorder="1" applyAlignment="1">
      <alignment horizontal="center" vertical="center"/>
    </xf>
    <xf numFmtId="0" fontId="64" fillId="2" borderId="12" xfId="22" applyFill="1" applyBorder="1" applyAlignment="1">
      <alignment horizontal="center"/>
    </xf>
    <xf numFmtId="0" fontId="64" fillId="2" borderId="94" xfId="22" applyFill="1" applyBorder="1"/>
    <xf numFmtId="0" fontId="38" fillId="0" borderId="25" xfId="22" applyFont="1" applyBorder="1" applyAlignment="1">
      <alignment horizontal="center" vertical="center"/>
    </xf>
    <xf numFmtId="0" fontId="64" fillId="0" borderId="113" xfId="22" applyBorder="1" applyAlignment="1">
      <alignment horizontal="center" vertical="center"/>
    </xf>
    <xf numFmtId="0" fontId="11" fillId="5" borderId="113" xfId="22" applyFont="1" applyFill="1" applyBorder="1"/>
    <xf numFmtId="0" fontId="11" fillId="18" borderId="114" xfId="22" applyFont="1" applyFill="1" applyBorder="1" applyAlignment="1">
      <alignment horizontal="center" vertical="center"/>
    </xf>
    <xf numFmtId="0" fontId="45" fillId="0" borderId="115" xfId="22" applyFont="1" applyBorder="1" applyAlignment="1">
      <alignment horizontal="left"/>
    </xf>
    <xf numFmtId="0" fontId="11" fillId="0" borderId="25" xfId="22" applyFont="1" applyBorder="1" applyAlignment="1">
      <alignment horizontal="left"/>
    </xf>
    <xf numFmtId="0" fontId="11" fillId="0" borderId="25" xfId="22" quotePrefix="1" applyFont="1" applyBorder="1" applyAlignment="1">
      <alignment horizontal="left"/>
    </xf>
    <xf numFmtId="0" fontId="90" fillId="2" borderId="53" xfId="0" applyFont="1" applyFill="1" applyBorder="1" applyAlignment="1" applyProtection="1">
      <alignment horizontal="left" vertical="center" wrapText="1"/>
    </xf>
    <xf numFmtId="0" fontId="86" fillId="12" borderId="33" xfId="0" applyFont="1" applyFill="1" applyBorder="1" applyAlignment="1" applyProtection="1">
      <alignment horizontal="center" vertical="center" wrapText="1"/>
      <protection locked="0"/>
    </xf>
    <xf numFmtId="1" fontId="89" fillId="2" borderId="0" xfId="0" applyNumberFormat="1" applyFont="1" applyFill="1" applyBorder="1" applyAlignment="1">
      <alignment horizontal="center" vertical="center" wrapText="1"/>
    </xf>
    <xf numFmtId="0" fontId="89" fillId="2" borderId="0" xfId="0" applyFont="1" applyFill="1"/>
    <xf numFmtId="0" fontId="10" fillId="12" borderId="21" xfId="22" applyFont="1" applyFill="1" applyBorder="1" applyAlignment="1">
      <alignment horizontal="center" vertical="center"/>
    </xf>
    <xf numFmtId="44" fontId="90" fillId="0" borderId="117" xfId="39" applyFont="1" applyBorder="1" applyAlignment="1">
      <alignment horizontal="center" vertical="center"/>
    </xf>
    <xf numFmtId="44" fontId="93" fillId="0" borderId="117" xfId="39" applyFont="1" applyBorder="1" applyAlignment="1">
      <alignment horizontal="center" vertical="center"/>
    </xf>
    <xf numFmtId="1" fontId="93" fillId="2" borderId="1" xfId="0" applyNumberFormat="1" applyFont="1" applyFill="1" applyBorder="1" applyAlignment="1">
      <alignment horizontal="right" vertical="center" wrapText="1"/>
    </xf>
    <xf numFmtId="0" fontId="0" fillId="2" borderId="0" xfId="0" applyFill="1"/>
    <xf numFmtId="1" fontId="93" fillId="2" borderId="1" xfId="0" quotePrefix="1" applyNumberFormat="1" applyFont="1" applyFill="1" applyBorder="1" applyAlignment="1">
      <alignment horizontal="center" vertical="center"/>
    </xf>
    <xf numFmtId="0" fontId="85" fillId="0" borderId="0" xfId="0" applyFont="1" applyAlignment="1">
      <alignment horizontal="center" vertical="center"/>
    </xf>
    <xf numFmtId="0" fontId="85" fillId="2" borderId="2" xfId="0" applyFont="1" applyFill="1" applyBorder="1" applyAlignment="1" applyProtection="1">
      <alignment vertical="center"/>
    </xf>
    <xf numFmtId="0" fontId="90" fillId="2" borderId="43" xfId="0" applyFont="1" applyFill="1" applyBorder="1" applyAlignment="1" applyProtection="1">
      <alignment horizontal="left" vertical="center" wrapText="1"/>
    </xf>
    <xf numFmtId="44" fontId="90" fillId="2" borderId="101" xfId="39" applyFont="1" applyFill="1" applyBorder="1" applyAlignment="1" applyProtection="1">
      <alignment horizontal="center" vertical="center" wrapText="1"/>
    </xf>
    <xf numFmtId="17" fontId="90" fillId="2" borderId="116" xfId="0" applyNumberFormat="1" applyFont="1" applyFill="1" applyBorder="1" applyAlignment="1" applyProtection="1">
      <alignment horizontal="center" vertical="center" wrapText="1"/>
    </xf>
    <xf numFmtId="0" fontId="90" fillId="2" borderId="2" xfId="0" applyFont="1" applyFill="1" applyBorder="1" applyAlignment="1" applyProtection="1">
      <alignment vertical="center" wrapText="1"/>
    </xf>
    <xf numFmtId="0" fontId="90" fillId="2" borderId="99" xfId="0" applyFont="1" applyFill="1" applyBorder="1" applyAlignment="1" applyProtection="1">
      <alignment horizontal="left" vertical="center" wrapText="1"/>
    </xf>
    <xf numFmtId="44" fontId="90" fillId="2" borderId="3" xfId="39" applyFont="1" applyFill="1" applyBorder="1" applyAlignment="1" applyProtection="1">
      <alignment horizontal="center" vertical="center" wrapText="1"/>
    </xf>
    <xf numFmtId="0" fontId="100" fillId="2" borderId="0" xfId="0" applyFont="1" applyFill="1"/>
    <xf numFmtId="0" fontId="97" fillId="2" borderId="4" xfId="0" applyFont="1" applyFill="1" applyBorder="1" applyAlignment="1" applyProtection="1">
      <alignment vertical="center" wrapText="1"/>
    </xf>
    <xf numFmtId="0" fontId="100" fillId="2" borderId="70" xfId="0" applyFont="1" applyFill="1" applyBorder="1"/>
    <xf numFmtId="0" fontId="9" fillId="12" borderId="20" xfId="22" applyFont="1" applyFill="1" applyBorder="1" applyAlignment="1">
      <alignment horizontal="center" vertical="center"/>
    </xf>
    <xf numFmtId="0" fontId="9" fillId="5" borderId="12" xfId="22" applyFont="1" applyFill="1" applyBorder="1"/>
    <xf numFmtId="0" fontId="9" fillId="0" borderId="12" xfId="22" applyFont="1" applyBorder="1" applyAlignment="1">
      <alignment horizontal="center" vertical="center"/>
    </xf>
    <xf numFmtId="0" fontId="9" fillId="0" borderId="18" xfId="22" applyFont="1" applyBorder="1" applyAlignment="1">
      <alignment horizontal="center" vertical="center"/>
    </xf>
    <xf numFmtId="0" fontId="9" fillId="0" borderId="18" xfId="22" quotePrefix="1" applyFont="1" applyBorder="1" applyAlignment="1">
      <alignment horizontal="left"/>
    </xf>
    <xf numFmtId="0" fontId="9" fillId="0" borderId="18" xfId="22" applyFont="1" applyBorder="1" applyAlignment="1">
      <alignment horizontal="left"/>
    </xf>
    <xf numFmtId="0" fontId="9" fillId="0" borderId="90" xfId="22" applyFont="1" applyBorder="1" applyAlignment="1">
      <alignment horizontal="center" vertical="center"/>
    </xf>
    <xf numFmtId="0" fontId="9" fillId="12" borderId="106" xfId="22" applyFont="1" applyFill="1" applyBorder="1" applyAlignment="1">
      <alignment horizontal="center" vertical="center"/>
    </xf>
    <xf numFmtId="0" fontId="9" fillId="5" borderId="22" xfId="22" applyFont="1" applyFill="1" applyBorder="1"/>
    <xf numFmtId="0" fontId="9" fillId="0" borderId="94" xfId="22" applyFont="1" applyBorder="1" applyAlignment="1">
      <alignment horizontal="center" vertical="center"/>
    </xf>
    <xf numFmtId="0" fontId="78" fillId="2" borderId="94" xfId="22" applyFont="1" applyFill="1" applyBorder="1" applyAlignment="1">
      <alignment horizontal="center" vertical="center" wrapText="1"/>
    </xf>
    <xf numFmtId="0" fontId="9" fillId="0" borderId="94" xfId="22" quotePrefix="1" applyFont="1" applyBorder="1" applyAlignment="1">
      <alignment horizontal="left"/>
    </xf>
    <xf numFmtId="0" fontId="9" fillId="0" borderId="94" xfId="22" applyFont="1" applyBorder="1" applyAlignment="1">
      <alignment horizontal="left"/>
    </xf>
    <xf numFmtId="0" fontId="9" fillId="0" borderId="107" xfId="22" applyFont="1" applyBorder="1" applyAlignment="1">
      <alignment horizontal="center" vertical="center"/>
    </xf>
    <xf numFmtId="0" fontId="12" fillId="5" borderId="25" xfId="22" applyFont="1" applyFill="1" applyBorder="1"/>
    <xf numFmtId="0" fontId="9" fillId="0" borderId="1" xfId="22" applyFont="1" applyBorder="1" applyAlignment="1">
      <alignment horizontal="center" vertical="center"/>
    </xf>
    <xf numFmtId="0" fontId="9" fillId="0" borderId="1" xfId="22" applyFont="1" applyBorder="1" applyAlignment="1">
      <alignment horizontal="left"/>
    </xf>
    <xf numFmtId="0" fontId="9" fillId="0" borderId="0" xfId="22" applyFont="1"/>
    <xf numFmtId="0" fontId="9" fillId="0" borderId="0" xfId="22" applyFont="1" applyFill="1" applyBorder="1" applyAlignment="1">
      <alignment horizontal="center" vertical="center"/>
    </xf>
    <xf numFmtId="0" fontId="8" fillId="0" borderId="0" xfId="22" applyFont="1" applyFill="1" applyBorder="1" applyAlignment="1">
      <alignment horizontal="center" vertical="center"/>
    </xf>
    <xf numFmtId="0" fontId="8" fillId="0" borderId="0" xfId="22" applyFont="1" applyAlignment="1">
      <alignment horizontal="center" vertical="center"/>
    </xf>
    <xf numFmtId="0" fontId="8" fillId="5" borderId="18" xfId="22" applyFont="1" applyFill="1" applyBorder="1"/>
    <xf numFmtId="0" fontId="8" fillId="0" borderId="18" xfId="22" applyFont="1" applyBorder="1" applyAlignment="1">
      <alignment horizontal="center" vertical="center"/>
    </xf>
    <xf numFmtId="0" fontId="8" fillId="5" borderId="1" xfId="22" applyFont="1" applyFill="1" applyBorder="1"/>
    <xf numFmtId="0" fontId="27" fillId="12" borderId="106" xfId="22" applyFont="1" applyFill="1" applyBorder="1" applyAlignment="1">
      <alignment horizontal="center" vertical="center"/>
    </xf>
    <xf numFmtId="0" fontId="27" fillId="5" borderId="94" xfId="22" applyFont="1" applyFill="1" applyBorder="1"/>
    <xf numFmtId="0" fontId="8" fillId="5" borderId="22" xfId="22" applyFont="1" applyFill="1" applyBorder="1"/>
    <xf numFmtId="0" fontId="64" fillId="0" borderId="94" xfId="22" applyBorder="1" applyAlignment="1">
      <alignment horizontal="left"/>
    </xf>
    <xf numFmtId="0" fontId="79" fillId="2" borderId="12" xfId="22" applyFont="1" applyFill="1" applyBorder="1" applyAlignment="1">
      <alignment horizontal="center" vertical="center"/>
    </xf>
    <xf numFmtId="0" fontId="64" fillId="0" borderId="0" xfId="22" applyBorder="1" applyAlignment="1">
      <alignment horizontal="center" vertical="center"/>
    </xf>
    <xf numFmtId="0" fontId="64" fillId="0" borderId="118" xfId="22" applyBorder="1" applyAlignment="1">
      <alignment horizontal="center" vertical="center"/>
    </xf>
    <xf numFmtId="0" fontId="8" fillId="0" borderId="1" xfId="22" applyFont="1" applyBorder="1" applyAlignment="1">
      <alignment horizontal="center" vertical="center"/>
    </xf>
    <xf numFmtId="0" fontId="8" fillId="5" borderId="12" xfId="22" applyFont="1" applyFill="1" applyBorder="1"/>
    <xf numFmtId="0" fontId="8" fillId="0" borderId="22" xfId="22" applyFont="1" applyBorder="1" applyAlignment="1">
      <alignment horizontal="center" vertical="center"/>
    </xf>
    <xf numFmtId="0" fontId="8" fillId="0" borderId="94" xfId="22" applyFont="1" applyBorder="1" applyAlignment="1">
      <alignment horizontal="center" vertical="center"/>
    </xf>
    <xf numFmtId="0" fontId="8" fillId="0" borderId="18" xfId="22" applyFont="1" applyBorder="1" applyAlignment="1">
      <alignment horizontal="left"/>
    </xf>
    <xf numFmtId="0" fontId="8" fillId="0" borderId="22" xfId="22" applyFont="1" applyBorder="1" applyAlignment="1">
      <alignment horizontal="left"/>
    </xf>
    <xf numFmtId="0" fontId="8" fillId="0" borderId="94" xfId="22" applyFont="1" applyFill="1" applyBorder="1" applyAlignment="1">
      <alignment horizontal="center" vertical="center"/>
    </xf>
    <xf numFmtId="0" fontId="8" fillId="0" borderId="1" xfId="22" applyFont="1" applyBorder="1" applyAlignment="1">
      <alignment horizontal="left"/>
    </xf>
    <xf numFmtId="0" fontId="8" fillId="0" borderId="12" xfId="22" applyFont="1" applyBorder="1" applyAlignment="1">
      <alignment horizontal="center" vertical="center"/>
    </xf>
    <xf numFmtId="0" fontId="7" fillId="0" borderId="0" xfId="22" applyFont="1" applyAlignment="1">
      <alignment horizontal="center" vertical="center"/>
    </xf>
    <xf numFmtId="0" fontId="6" fillId="2" borderId="1" xfId="22" applyFont="1" applyFill="1" applyBorder="1" applyAlignment="1">
      <alignment horizontal="center" vertical="center"/>
    </xf>
    <xf numFmtId="0" fontId="97" fillId="2" borderId="2" xfId="0" applyFont="1" applyFill="1" applyBorder="1" applyAlignment="1" applyProtection="1">
      <alignment vertical="center" wrapText="1"/>
    </xf>
    <xf numFmtId="0" fontId="85" fillId="0" borderId="33" xfId="0" applyFont="1" applyBorder="1" applyAlignment="1">
      <alignment horizontal="center" vertical="center"/>
    </xf>
    <xf numFmtId="0" fontId="86" fillId="12" borderId="33" xfId="0" applyFont="1" applyFill="1" applyBorder="1" applyAlignment="1" applyProtection="1">
      <alignment horizontal="center" vertical="center" wrapText="1"/>
      <protection locked="0"/>
    </xf>
    <xf numFmtId="0" fontId="5" fillId="12" borderId="21" xfId="22" applyFont="1" applyFill="1" applyBorder="1" applyAlignment="1">
      <alignment horizontal="center" vertical="center"/>
    </xf>
    <xf numFmtId="0" fontId="85" fillId="3" borderId="1" xfId="0" applyFont="1" applyFill="1" applyBorder="1" applyAlignment="1" applyProtection="1">
      <alignment vertical="center"/>
    </xf>
    <xf numFmtId="0" fontId="90" fillId="3" borderId="1" xfId="0" applyFont="1" applyFill="1" applyBorder="1" applyAlignment="1" applyProtection="1">
      <alignment vertical="center" wrapText="1"/>
    </xf>
    <xf numFmtId="0" fontId="85" fillId="3" borderId="1" xfId="0" applyFont="1" applyFill="1" applyBorder="1" applyAlignment="1" applyProtection="1">
      <alignment vertical="center" wrapText="1"/>
    </xf>
    <xf numFmtId="1" fontId="85" fillId="3" borderId="1" xfId="0" applyNumberFormat="1" applyFont="1" applyFill="1" applyBorder="1" applyAlignment="1" applyProtection="1">
      <alignment horizontal="center" vertical="center"/>
      <protection locked="0"/>
    </xf>
    <xf numFmtId="0" fontId="89" fillId="3" borderId="1" xfId="0" applyFont="1" applyFill="1" applyBorder="1" applyAlignment="1" applyProtection="1">
      <alignment horizontal="center" vertical="center" wrapText="1"/>
    </xf>
    <xf numFmtId="0" fontId="85" fillId="3" borderId="1" xfId="0" applyFont="1" applyFill="1" applyBorder="1" applyAlignment="1" applyProtection="1">
      <alignment horizontal="center" vertical="center" wrapText="1"/>
    </xf>
    <xf numFmtId="1" fontId="85" fillId="3" borderId="1" xfId="0" applyNumberFormat="1" applyFont="1" applyFill="1" applyBorder="1" applyAlignment="1">
      <alignment horizontal="center" vertical="center"/>
    </xf>
    <xf numFmtId="0" fontId="88" fillId="3" borderId="1" xfId="0" applyFont="1" applyFill="1" applyBorder="1" applyAlignment="1">
      <alignment vertical="center" wrapText="1"/>
    </xf>
    <xf numFmtId="0" fontId="88" fillId="3" borderId="1" xfId="0" applyFont="1" applyFill="1" applyBorder="1" applyAlignment="1">
      <alignment horizontal="center" vertical="center" wrapText="1"/>
    </xf>
    <xf numFmtId="0" fontId="89" fillId="3" borderId="1" xfId="0" applyFont="1" applyFill="1" applyBorder="1" applyAlignment="1">
      <alignment horizontal="center" vertical="center" wrapText="1"/>
    </xf>
    <xf numFmtId="0" fontId="88" fillId="3" borderId="1" xfId="0" applyFont="1" applyFill="1" applyBorder="1" applyAlignment="1">
      <alignment horizontal="left" vertical="center" wrapText="1"/>
    </xf>
    <xf numFmtId="1" fontId="93" fillId="3" borderId="1" xfId="0" applyNumberFormat="1" applyFont="1" applyFill="1" applyBorder="1" applyAlignment="1">
      <alignment horizontal="right" vertical="center" wrapText="1"/>
    </xf>
    <xf numFmtId="0" fontId="97" fillId="0" borderId="1" xfId="0" applyFont="1" applyFill="1" applyBorder="1" applyAlignment="1" applyProtection="1">
      <alignment horizontal="center" vertical="center" wrapText="1"/>
    </xf>
    <xf numFmtId="0" fontId="4" fillId="12" borderId="106" xfId="22" applyFont="1" applyFill="1" applyBorder="1" applyAlignment="1">
      <alignment horizontal="center" vertical="center"/>
    </xf>
    <xf numFmtId="0" fontId="4" fillId="5" borderId="113" xfId="22" applyFont="1" applyFill="1" applyBorder="1"/>
    <xf numFmtId="0" fontId="4" fillId="0" borderId="0" xfId="22" applyFont="1" applyFill="1" applyBorder="1" applyAlignment="1">
      <alignment horizontal="center" vertical="center"/>
    </xf>
    <xf numFmtId="0" fontId="4" fillId="0" borderId="107" xfId="22" applyFont="1" applyBorder="1" applyAlignment="1">
      <alignment horizontal="center" vertical="center"/>
    </xf>
    <xf numFmtId="0" fontId="4" fillId="0" borderId="0" xfId="22" applyFont="1" applyAlignment="1">
      <alignment horizontal="center" vertical="center"/>
    </xf>
    <xf numFmtId="0" fontId="3" fillId="0" borderId="0" xfId="22" applyFont="1" applyAlignment="1">
      <alignment horizontal="center" vertical="center"/>
    </xf>
    <xf numFmtId="0" fontId="3" fillId="0" borderId="0" xfId="22" applyFont="1" applyFill="1" applyBorder="1" applyAlignment="1">
      <alignment horizontal="center" vertical="center"/>
    </xf>
    <xf numFmtId="0" fontId="90" fillId="2" borderId="54" xfId="0" applyFont="1" applyFill="1" applyBorder="1" applyAlignment="1" applyProtection="1">
      <alignment horizontal="center" vertical="center" wrapText="1"/>
    </xf>
    <xf numFmtId="0" fontId="90" fillId="2" borderId="97" xfId="0" applyFont="1" applyFill="1" applyBorder="1" applyAlignment="1" applyProtection="1">
      <alignment horizontal="center" vertical="center" wrapText="1"/>
    </xf>
    <xf numFmtId="0" fontId="85" fillId="2" borderId="97" xfId="0" applyFont="1" applyFill="1" applyBorder="1" applyAlignment="1" applyProtection="1">
      <alignment vertical="center" wrapText="1"/>
    </xf>
    <xf numFmtId="44" fontId="90" fillId="2" borderId="1" xfId="39" applyFont="1" applyFill="1" applyBorder="1" applyAlignment="1" applyProtection="1">
      <alignment horizontal="left" vertical="center" wrapText="1"/>
    </xf>
    <xf numFmtId="0" fontId="88" fillId="0" borderId="12" xfId="0" applyFont="1" applyFill="1" applyBorder="1" applyAlignment="1">
      <alignment vertical="center"/>
    </xf>
    <xf numFmtId="0" fontId="88" fillId="0" borderId="12" xfId="0" applyFont="1" applyFill="1" applyBorder="1" applyAlignment="1">
      <alignment horizontal="center" vertical="center" wrapText="1"/>
    </xf>
    <xf numFmtId="0" fontId="88" fillId="0" borderId="12" xfId="0" applyFont="1" applyFill="1" applyBorder="1" applyAlignment="1">
      <alignment vertical="center" wrapText="1"/>
    </xf>
    <xf numFmtId="44" fontId="88" fillId="0" borderId="12" xfId="39" applyFont="1" applyFill="1" applyBorder="1" applyAlignment="1">
      <alignment horizontal="center" vertical="center"/>
    </xf>
    <xf numFmtId="17" fontId="90" fillId="0" borderId="55" xfId="0" applyNumberFormat="1" applyFont="1" applyFill="1" applyBorder="1" applyAlignment="1" applyProtection="1">
      <alignment horizontal="center" vertical="center" wrapText="1"/>
    </xf>
    <xf numFmtId="0" fontId="90" fillId="0" borderId="52" xfId="0" applyFont="1" applyFill="1" applyBorder="1" applyAlignment="1" applyProtection="1">
      <alignment vertical="center" wrapText="1"/>
    </xf>
    <xf numFmtId="0" fontId="90" fillId="0" borderId="53" xfId="0" applyFont="1" applyFill="1" applyBorder="1" applyAlignment="1" applyProtection="1">
      <alignment horizontal="left" vertical="center" wrapText="1"/>
    </xf>
    <xf numFmtId="44" fontId="90" fillId="0" borderId="44" xfId="39" applyFont="1" applyFill="1" applyBorder="1" applyAlignment="1" applyProtection="1">
      <alignment horizontal="center" vertical="center" wrapText="1"/>
    </xf>
    <xf numFmtId="0" fontId="85" fillId="3" borderId="4" xfId="0" applyFont="1" applyFill="1" applyBorder="1" applyAlignment="1" applyProtection="1">
      <alignment vertical="center"/>
    </xf>
    <xf numFmtId="17" fontId="90" fillId="3" borderId="1" xfId="0" applyNumberFormat="1" applyFont="1" applyFill="1" applyBorder="1" applyAlignment="1" applyProtection="1">
      <alignment horizontal="center" vertical="center" wrapText="1"/>
    </xf>
    <xf numFmtId="0" fontId="85" fillId="3" borderId="1" xfId="0" applyFont="1" applyFill="1" applyBorder="1" applyAlignment="1">
      <alignment vertical="center" wrapText="1"/>
    </xf>
    <xf numFmtId="44" fontId="90" fillId="3" borderId="6" xfId="39" applyFont="1" applyFill="1" applyBorder="1" applyAlignment="1" applyProtection="1">
      <alignment horizontal="center" vertical="center" wrapText="1"/>
    </xf>
    <xf numFmtId="0" fontId="89" fillId="0" borderId="1" xfId="0" applyFont="1" applyFill="1" applyBorder="1" applyAlignment="1">
      <alignment vertical="center" wrapText="1"/>
    </xf>
    <xf numFmtId="0" fontId="2" fillId="0" borderId="0" xfId="22" applyFont="1" applyFill="1" applyBorder="1" applyAlignment="1">
      <alignment horizontal="center" vertical="center"/>
    </xf>
    <xf numFmtId="0" fontId="2" fillId="0" borderId="0" xfId="22" applyFont="1" applyBorder="1" applyAlignment="1">
      <alignment horizontal="center"/>
    </xf>
    <xf numFmtId="0" fontId="86" fillId="0" borderId="0" xfId="0" applyFont="1" applyFill="1" applyAlignment="1">
      <alignment horizontal="center" vertical="center" wrapText="1"/>
    </xf>
    <xf numFmtId="0" fontId="86" fillId="2" borderId="0" xfId="0" applyFont="1" applyFill="1" applyAlignment="1" applyProtection="1">
      <alignment horizontal="center" vertical="center"/>
    </xf>
    <xf numFmtId="0" fontId="85" fillId="0" borderId="0" xfId="0" applyFont="1" applyAlignment="1">
      <alignment horizontal="center" vertical="center"/>
    </xf>
    <xf numFmtId="0" fontId="97" fillId="2" borderId="0" xfId="0" applyFont="1" applyFill="1" applyAlignment="1" applyProtection="1">
      <alignment horizontal="center" vertical="center"/>
    </xf>
    <xf numFmtId="0" fontId="89" fillId="0" borderId="0" xfId="0" applyFont="1" applyAlignment="1">
      <alignment horizontal="center" vertical="center"/>
    </xf>
    <xf numFmtId="0" fontId="94" fillId="13" borderId="38" xfId="0" applyFont="1" applyFill="1" applyBorder="1" applyAlignment="1" applyProtection="1">
      <alignment horizontal="center" vertical="center"/>
    </xf>
    <xf numFmtId="0" fontId="102" fillId="13" borderId="39" xfId="0" applyFont="1" applyFill="1" applyBorder="1" applyAlignment="1">
      <alignment horizontal="center" vertical="center"/>
    </xf>
    <xf numFmtId="0" fontId="100" fillId="0" borderId="40" xfId="0" applyFont="1" applyBorder="1" applyAlignment="1">
      <alignment horizontal="center" vertical="center"/>
    </xf>
    <xf numFmtId="0" fontId="100" fillId="0" borderId="39" xfId="0" applyFont="1" applyBorder="1" applyAlignment="1">
      <alignment horizontal="center" vertical="center"/>
    </xf>
    <xf numFmtId="0" fontId="108" fillId="0" borderId="79" xfId="46" applyFont="1" applyFill="1" applyBorder="1" applyAlignment="1" applyProtection="1">
      <alignment horizontal="center" vertical="center"/>
    </xf>
    <xf numFmtId="0" fontId="108" fillId="0" borderId="77" xfId="46" applyFont="1" applyFill="1" applyBorder="1" applyAlignment="1" applyProtection="1">
      <alignment horizontal="center" vertical="center"/>
    </xf>
    <xf numFmtId="0" fontId="105" fillId="2" borderId="67" xfId="46" applyFont="1" applyFill="1" applyBorder="1" applyAlignment="1" applyProtection="1">
      <alignment horizontal="center" wrapText="1"/>
      <protection hidden="1"/>
    </xf>
    <xf numFmtId="0" fontId="105" fillId="2" borderId="68" xfId="46" applyFont="1" applyFill="1" applyBorder="1" applyAlignment="1" applyProtection="1">
      <alignment horizontal="center" wrapText="1"/>
      <protection hidden="1"/>
    </xf>
    <xf numFmtId="0" fontId="105" fillId="2" borderId="69" xfId="46" applyFont="1" applyFill="1" applyBorder="1" applyAlignment="1" applyProtection="1">
      <alignment horizontal="center" wrapText="1"/>
      <protection hidden="1"/>
    </xf>
    <xf numFmtId="0" fontId="108" fillId="0" borderId="75" xfId="46" applyFont="1" applyFill="1" applyBorder="1" applyAlignment="1" applyProtection="1">
      <alignment horizontal="center" vertical="center"/>
    </xf>
    <xf numFmtId="0" fontId="108" fillId="0" borderId="76" xfId="46" applyFont="1" applyFill="1" applyBorder="1" applyAlignment="1" applyProtection="1">
      <alignment horizontal="center" vertical="center"/>
    </xf>
    <xf numFmtId="0" fontId="108" fillId="0" borderId="34" xfId="46"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104" fillId="0" borderId="71" xfId="0" applyFont="1" applyBorder="1" applyAlignment="1" applyProtection="1">
      <alignment horizontal="center" vertical="center"/>
    </xf>
  </cellXfs>
  <cellStyles count="50">
    <cellStyle name="Bad" xfId="41" builtinId="27"/>
    <cellStyle name="Comma 2" xfId="2" xr:uid="{00000000-0005-0000-0000-000001000000}"/>
    <cellStyle name="Currency" xfId="39" builtinId="4"/>
    <cellStyle name="Currency 2" xfId="3" xr:uid="{00000000-0005-0000-0000-000003000000}"/>
    <cellStyle name="Normal" xfId="0" builtinId="0"/>
    <cellStyle name="Normal 10 2" xfId="6" xr:uid="{00000000-0005-0000-0000-000005000000}"/>
    <cellStyle name="Normal 2" xfId="1" xr:uid="{00000000-0005-0000-0000-000006000000}"/>
    <cellStyle name="Normal 2 2" xfId="49" xr:uid="{00000000-0005-0000-0000-000007000000}"/>
    <cellStyle name="Normal 3" xfId="7" xr:uid="{00000000-0005-0000-0000-000008000000}"/>
    <cellStyle name="Normal 4" xfId="22" xr:uid="{00000000-0005-0000-0000-000009000000}"/>
    <cellStyle name="Normal 4 2 3" xfId="4" xr:uid="{00000000-0005-0000-0000-00000A000000}"/>
    <cellStyle name="Normal 4 2 3 2" xfId="8" xr:uid="{00000000-0005-0000-0000-00000B000000}"/>
    <cellStyle name="Normal 4 2 3 2 2" xfId="27" xr:uid="{00000000-0005-0000-0000-00000C000000}"/>
    <cellStyle name="Normal 4 2 3 2 3" xfId="33" xr:uid="{00000000-0005-0000-0000-00000D000000}"/>
    <cellStyle name="Normal 4 2 3 2 3 2" xfId="46" xr:uid="{00000000-0005-0000-0000-00000E000000}"/>
    <cellStyle name="Normal 5" xfId="48" xr:uid="{00000000-0005-0000-0000-00000F000000}"/>
    <cellStyle name="Percent" xfId="40" builtinId="5"/>
    <cellStyle name="Percent 4 2 3" xfId="5" xr:uid="{00000000-0005-0000-0000-000011000000}"/>
    <cellStyle name="Percent 4 2 3 2" xfId="9" xr:uid="{00000000-0005-0000-0000-000012000000}"/>
    <cellStyle name="Percent 4 2 3 2 2" xfId="28" xr:uid="{00000000-0005-0000-0000-000013000000}"/>
    <cellStyle name="Percent 4 2 3 2 3" xfId="34" xr:uid="{00000000-0005-0000-0000-000014000000}"/>
    <cellStyle name="Percent 4 2 3 2 3 2" xfId="47" xr:uid="{00000000-0005-0000-0000-000015000000}"/>
    <cellStyle name="통화 2" xfId="11" xr:uid="{00000000-0005-0000-0000-000016000000}"/>
    <cellStyle name="통화 2 2" xfId="13" xr:uid="{00000000-0005-0000-0000-000017000000}"/>
    <cellStyle name="통화 2 2 2" xfId="17" xr:uid="{00000000-0005-0000-0000-000018000000}"/>
    <cellStyle name="통화 2 2 2 2" xfId="21" xr:uid="{00000000-0005-0000-0000-000019000000}"/>
    <cellStyle name="통화 2 2 2 2 2" xfId="26" xr:uid="{00000000-0005-0000-0000-00001A000000}"/>
    <cellStyle name="통화 2 2 2 2 2 2" xfId="38" xr:uid="{00000000-0005-0000-0000-00001B000000}"/>
    <cellStyle name="통화 2 2 2 2 2 2 2" xfId="45" xr:uid="{00000000-0005-0000-0000-00001C000000}"/>
    <cellStyle name="통화 2 2 2 2 3" xfId="32" xr:uid="{00000000-0005-0000-0000-00001D000000}"/>
    <cellStyle name="통화 2 3" xfId="15" xr:uid="{00000000-0005-0000-0000-00001E000000}"/>
    <cellStyle name="통화 2 3 2" xfId="19" xr:uid="{00000000-0005-0000-0000-00001F000000}"/>
    <cellStyle name="통화 2 3 2 2" xfId="24" xr:uid="{00000000-0005-0000-0000-000020000000}"/>
    <cellStyle name="통화 2 3 2 2 2" xfId="36" xr:uid="{00000000-0005-0000-0000-000021000000}"/>
    <cellStyle name="통화 2 3 2 2 2 2" xfId="43" xr:uid="{00000000-0005-0000-0000-000022000000}"/>
    <cellStyle name="통화 2 3 2 3" xfId="30" xr:uid="{00000000-0005-0000-0000-000023000000}"/>
    <cellStyle name="표준 2" xfId="10" xr:uid="{00000000-0005-0000-0000-000024000000}"/>
    <cellStyle name="표준 2 2" xfId="12" xr:uid="{00000000-0005-0000-0000-000025000000}"/>
    <cellStyle name="표준 2 2 2" xfId="16" xr:uid="{00000000-0005-0000-0000-000026000000}"/>
    <cellStyle name="표준 2 2 2 2" xfId="20" xr:uid="{00000000-0005-0000-0000-000027000000}"/>
    <cellStyle name="표준 2 2 2 2 2" xfId="25" xr:uid="{00000000-0005-0000-0000-000028000000}"/>
    <cellStyle name="표준 2 2 2 2 2 2" xfId="37" xr:uid="{00000000-0005-0000-0000-000029000000}"/>
    <cellStyle name="표준 2 2 2 2 2 2 2" xfId="44" xr:uid="{00000000-0005-0000-0000-00002A000000}"/>
    <cellStyle name="표준 2 2 2 2 3" xfId="31" xr:uid="{00000000-0005-0000-0000-00002B000000}"/>
    <cellStyle name="표준 2 3" xfId="14" xr:uid="{00000000-0005-0000-0000-00002C000000}"/>
    <cellStyle name="표준 2 3 2" xfId="18" xr:uid="{00000000-0005-0000-0000-00002D000000}"/>
    <cellStyle name="표준 2 3 2 2" xfId="23" xr:uid="{00000000-0005-0000-0000-00002E000000}"/>
    <cellStyle name="표준 2 3 2 2 2" xfId="35" xr:uid="{00000000-0005-0000-0000-00002F000000}"/>
    <cellStyle name="표준 2 3 2 2 2 2" xfId="42" xr:uid="{00000000-0005-0000-0000-000030000000}"/>
    <cellStyle name="표준 2 3 2 3" xfId="29" xr:uid="{00000000-0005-0000-0000-000031000000}"/>
  </cellStyles>
  <dxfs count="9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rgb="FFFFC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C000"/>
        </patternFill>
      </fill>
    </dxf>
    <dxf>
      <fill>
        <patternFill>
          <bgColor rgb="FFFFC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59996337778862885"/>
        </patternFill>
      </fill>
    </dxf>
    <dxf>
      <fill>
        <patternFill>
          <bgColor rgb="FFFFC000"/>
        </patternFill>
      </fill>
    </dxf>
    <dxf>
      <fill>
        <patternFill>
          <bgColor theme="5" tint="0.59996337778862885"/>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59996337778862885"/>
        </patternFill>
      </fill>
    </dxf>
    <dxf>
      <fill>
        <patternFill>
          <bgColor rgb="FFFFC000"/>
        </patternFill>
      </fill>
    </dxf>
    <dxf>
      <font>
        <color rgb="FF006100"/>
      </font>
      <fill>
        <patternFill>
          <bgColor rgb="FFC6EFCE"/>
        </patternFill>
      </fill>
    </dxf>
    <dxf>
      <fill>
        <patternFill>
          <bgColor theme="5" tint="0.79998168889431442"/>
        </patternFill>
      </fill>
    </dxf>
    <dxf>
      <fill>
        <patternFill>
          <bgColor theme="5" tint="0.59996337778862885"/>
        </patternFill>
      </fill>
    </dxf>
    <dxf>
      <fill>
        <patternFill>
          <bgColor rgb="FFFFC000"/>
        </patternFill>
      </fill>
    </dxf>
    <dxf>
      <font>
        <color rgb="FF006100"/>
      </font>
      <fill>
        <patternFill>
          <bgColor rgb="FFC6EFCE"/>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s>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9" Type="http://schemas.openxmlformats.org/officeDocument/2006/relationships/image" Target="../media/image46.png"/><Relationship Id="rId21" Type="http://schemas.openxmlformats.org/officeDocument/2006/relationships/image" Target="../media/image28.png"/><Relationship Id="rId34" Type="http://schemas.openxmlformats.org/officeDocument/2006/relationships/image" Target="../media/image41.png"/><Relationship Id="rId42" Type="http://schemas.openxmlformats.org/officeDocument/2006/relationships/image" Target="../media/image49.png"/><Relationship Id="rId47" Type="http://schemas.openxmlformats.org/officeDocument/2006/relationships/image" Target="../media/image54.png"/><Relationship Id="rId50" Type="http://schemas.openxmlformats.org/officeDocument/2006/relationships/image" Target="../media/image57.png"/><Relationship Id="rId55" Type="http://schemas.openxmlformats.org/officeDocument/2006/relationships/image" Target="../media/image62.png"/><Relationship Id="rId63" Type="http://schemas.openxmlformats.org/officeDocument/2006/relationships/image" Target="../media/image70.png"/><Relationship Id="rId68" Type="http://schemas.openxmlformats.org/officeDocument/2006/relationships/image" Target="../media/image75.png"/><Relationship Id="rId76" Type="http://schemas.openxmlformats.org/officeDocument/2006/relationships/image" Target="../media/image83.jpeg"/><Relationship Id="rId7" Type="http://schemas.openxmlformats.org/officeDocument/2006/relationships/image" Target="../media/image14.png"/><Relationship Id="rId71" Type="http://schemas.openxmlformats.org/officeDocument/2006/relationships/image" Target="../media/image78.png"/><Relationship Id="rId2" Type="http://schemas.openxmlformats.org/officeDocument/2006/relationships/image" Target="../media/image9.png"/><Relationship Id="rId16" Type="http://schemas.openxmlformats.org/officeDocument/2006/relationships/image" Target="../media/image23.png"/><Relationship Id="rId29" Type="http://schemas.openxmlformats.org/officeDocument/2006/relationships/image" Target="../media/image36.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44.png"/><Relationship Id="rId40" Type="http://schemas.openxmlformats.org/officeDocument/2006/relationships/image" Target="../media/image47.png"/><Relationship Id="rId45" Type="http://schemas.openxmlformats.org/officeDocument/2006/relationships/image" Target="../media/image52.png"/><Relationship Id="rId53" Type="http://schemas.openxmlformats.org/officeDocument/2006/relationships/image" Target="../media/image60.png"/><Relationship Id="rId58" Type="http://schemas.openxmlformats.org/officeDocument/2006/relationships/image" Target="../media/image65.png"/><Relationship Id="rId66" Type="http://schemas.openxmlformats.org/officeDocument/2006/relationships/image" Target="../media/image73.png"/><Relationship Id="rId74" Type="http://schemas.openxmlformats.org/officeDocument/2006/relationships/image" Target="../media/image81.png"/><Relationship Id="rId79" Type="http://schemas.openxmlformats.org/officeDocument/2006/relationships/image" Target="../media/image86.png"/><Relationship Id="rId5" Type="http://schemas.openxmlformats.org/officeDocument/2006/relationships/image" Target="../media/image12.png"/><Relationship Id="rId61" Type="http://schemas.openxmlformats.org/officeDocument/2006/relationships/image" Target="../media/image68.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4" Type="http://schemas.openxmlformats.org/officeDocument/2006/relationships/image" Target="../media/image51.png"/><Relationship Id="rId52" Type="http://schemas.openxmlformats.org/officeDocument/2006/relationships/image" Target="../media/image59.emf"/><Relationship Id="rId60" Type="http://schemas.openxmlformats.org/officeDocument/2006/relationships/image" Target="../media/image67.png"/><Relationship Id="rId65" Type="http://schemas.openxmlformats.org/officeDocument/2006/relationships/image" Target="../media/image72.png"/><Relationship Id="rId73" Type="http://schemas.openxmlformats.org/officeDocument/2006/relationships/image" Target="../media/image80.png"/><Relationship Id="rId78" Type="http://schemas.openxmlformats.org/officeDocument/2006/relationships/image" Target="../media/image85.png"/><Relationship Id="rId81" Type="http://schemas.openxmlformats.org/officeDocument/2006/relationships/image" Target="../media/image8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 Id="rId43" Type="http://schemas.openxmlformats.org/officeDocument/2006/relationships/image" Target="../media/image50.png"/><Relationship Id="rId48" Type="http://schemas.openxmlformats.org/officeDocument/2006/relationships/image" Target="../media/image55.png"/><Relationship Id="rId56" Type="http://schemas.openxmlformats.org/officeDocument/2006/relationships/image" Target="../media/image63.png"/><Relationship Id="rId64" Type="http://schemas.openxmlformats.org/officeDocument/2006/relationships/image" Target="../media/image71.png"/><Relationship Id="rId69" Type="http://schemas.openxmlformats.org/officeDocument/2006/relationships/image" Target="../media/image76.png"/><Relationship Id="rId77" Type="http://schemas.openxmlformats.org/officeDocument/2006/relationships/image" Target="../media/image84.jpg"/><Relationship Id="rId8" Type="http://schemas.openxmlformats.org/officeDocument/2006/relationships/image" Target="../media/image15.png"/><Relationship Id="rId51" Type="http://schemas.openxmlformats.org/officeDocument/2006/relationships/image" Target="../media/image58.jpeg"/><Relationship Id="rId72" Type="http://schemas.openxmlformats.org/officeDocument/2006/relationships/image" Target="../media/image79.png"/><Relationship Id="rId80" Type="http://schemas.openxmlformats.org/officeDocument/2006/relationships/image" Target="../media/image87.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38" Type="http://schemas.openxmlformats.org/officeDocument/2006/relationships/image" Target="../media/image45.png"/><Relationship Id="rId46" Type="http://schemas.openxmlformats.org/officeDocument/2006/relationships/image" Target="../media/image53.png"/><Relationship Id="rId59" Type="http://schemas.openxmlformats.org/officeDocument/2006/relationships/image" Target="../media/image66.png"/><Relationship Id="rId67" Type="http://schemas.openxmlformats.org/officeDocument/2006/relationships/image" Target="../media/image74.png"/><Relationship Id="rId20" Type="http://schemas.openxmlformats.org/officeDocument/2006/relationships/image" Target="../media/image27.png"/><Relationship Id="rId41" Type="http://schemas.openxmlformats.org/officeDocument/2006/relationships/image" Target="../media/image48.png"/><Relationship Id="rId54" Type="http://schemas.openxmlformats.org/officeDocument/2006/relationships/image" Target="../media/image61.png"/><Relationship Id="rId62" Type="http://schemas.openxmlformats.org/officeDocument/2006/relationships/image" Target="../media/image69.png"/><Relationship Id="rId70" Type="http://schemas.openxmlformats.org/officeDocument/2006/relationships/image" Target="../media/image77.png"/><Relationship Id="rId75" Type="http://schemas.openxmlformats.org/officeDocument/2006/relationships/image" Target="../media/image82.jpeg"/><Relationship Id="rId1" Type="http://schemas.openxmlformats.org/officeDocument/2006/relationships/image" Target="../media/image8.png"/><Relationship Id="rId6" Type="http://schemas.openxmlformats.org/officeDocument/2006/relationships/image" Target="../media/image13.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49" Type="http://schemas.openxmlformats.org/officeDocument/2006/relationships/image" Target="../media/image56.png"/><Relationship Id="rId57" Type="http://schemas.openxmlformats.org/officeDocument/2006/relationships/image" Target="../media/image64.png"/></Relationships>
</file>

<file path=xl/drawings/_rels/drawing4.xml.rels><?xml version="1.0" encoding="UTF-8" standalone="yes"?>
<Relationships xmlns="http://schemas.openxmlformats.org/package/2006/relationships"><Relationship Id="rId26" Type="http://schemas.openxmlformats.org/officeDocument/2006/relationships/image" Target="../media/image113.png"/><Relationship Id="rId21" Type="http://schemas.openxmlformats.org/officeDocument/2006/relationships/image" Target="../media/image108.png"/><Relationship Id="rId34" Type="http://schemas.openxmlformats.org/officeDocument/2006/relationships/image" Target="../media/image121.png"/><Relationship Id="rId42" Type="http://schemas.openxmlformats.org/officeDocument/2006/relationships/image" Target="../media/image129.png"/><Relationship Id="rId47" Type="http://schemas.openxmlformats.org/officeDocument/2006/relationships/image" Target="../media/image134.png"/><Relationship Id="rId50" Type="http://schemas.openxmlformats.org/officeDocument/2006/relationships/image" Target="../media/image137.png"/><Relationship Id="rId55" Type="http://schemas.openxmlformats.org/officeDocument/2006/relationships/image" Target="../media/image142.png"/><Relationship Id="rId63" Type="http://schemas.openxmlformats.org/officeDocument/2006/relationships/image" Target="../media/image150.png"/><Relationship Id="rId68" Type="http://schemas.openxmlformats.org/officeDocument/2006/relationships/image" Target="../media/image155.png"/><Relationship Id="rId76" Type="http://schemas.openxmlformats.org/officeDocument/2006/relationships/image" Target="../media/image163.png"/><Relationship Id="rId84" Type="http://schemas.openxmlformats.org/officeDocument/2006/relationships/image" Target="../media/image171.png"/><Relationship Id="rId89" Type="http://schemas.openxmlformats.org/officeDocument/2006/relationships/image" Target="../media/image176.png"/><Relationship Id="rId97" Type="http://schemas.openxmlformats.org/officeDocument/2006/relationships/image" Target="../media/image184.png"/><Relationship Id="rId7" Type="http://schemas.openxmlformats.org/officeDocument/2006/relationships/image" Target="../media/image95.png"/><Relationship Id="rId71" Type="http://schemas.openxmlformats.org/officeDocument/2006/relationships/image" Target="../media/image158.png"/><Relationship Id="rId92" Type="http://schemas.openxmlformats.org/officeDocument/2006/relationships/image" Target="../media/image179.png"/><Relationship Id="rId2" Type="http://schemas.openxmlformats.org/officeDocument/2006/relationships/image" Target="../media/image90.png"/><Relationship Id="rId16" Type="http://schemas.openxmlformats.org/officeDocument/2006/relationships/image" Target="../media/image104.png"/><Relationship Id="rId29" Type="http://schemas.openxmlformats.org/officeDocument/2006/relationships/image" Target="../media/image116.png"/><Relationship Id="rId11" Type="http://schemas.openxmlformats.org/officeDocument/2006/relationships/image" Target="../media/image99.png"/><Relationship Id="rId24" Type="http://schemas.openxmlformats.org/officeDocument/2006/relationships/image" Target="../media/image111.png"/><Relationship Id="rId32" Type="http://schemas.openxmlformats.org/officeDocument/2006/relationships/image" Target="../media/image119.png"/><Relationship Id="rId37" Type="http://schemas.openxmlformats.org/officeDocument/2006/relationships/image" Target="../media/image124.png"/><Relationship Id="rId40" Type="http://schemas.openxmlformats.org/officeDocument/2006/relationships/image" Target="../media/image127.png"/><Relationship Id="rId45" Type="http://schemas.openxmlformats.org/officeDocument/2006/relationships/image" Target="../media/image132.png"/><Relationship Id="rId53" Type="http://schemas.openxmlformats.org/officeDocument/2006/relationships/image" Target="../media/image140.png"/><Relationship Id="rId58" Type="http://schemas.openxmlformats.org/officeDocument/2006/relationships/image" Target="../media/image145.png"/><Relationship Id="rId66" Type="http://schemas.openxmlformats.org/officeDocument/2006/relationships/image" Target="../media/image153.png"/><Relationship Id="rId74" Type="http://schemas.openxmlformats.org/officeDocument/2006/relationships/image" Target="../media/image161.png"/><Relationship Id="rId79" Type="http://schemas.openxmlformats.org/officeDocument/2006/relationships/image" Target="../media/image166.png"/><Relationship Id="rId87" Type="http://schemas.openxmlformats.org/officeDocument/2006/relationships/image" Target="../media/image174.png"/><Relationship Id="rId5" Type="http://schemas.openxmlformats.org/officeDocument/2006/relationships/image" Target="../media/image93.png"/><Relationship Id="rId61" Type="http://schemas.openxmlformats.org/officeDocument/2006/relationships/image" Target="../media/image148.png"/><Relationship Id="rId82" Type="http://schemas.openxmlformats.org/officeDocument/2006/relationships/image" Target="../media/image169.png"/><Relationship Id="rId90" Type="http://schemas.openxmlformats.org/officeDocument/2006/relationships/image" Target="../media/image177.png"/><Relationship Id="rId95" Type="http://schemas.openxmlformats.org/officeDocument/2006/relationships/image" Target="../media/image182.png"/><Relationship Id="rId19" Type="http://schemas.openxmlformats.org/officeDocument/2006/relationships/image" Target="../media/image106.png"/><Relationship Id="rId14" Type="http://schemas.openxmlformats.org/officeDocument/2006/relationships/image" Target="../media/image102.png"/><Relationship Id="rId22" Type="http://schemas.openxmlformats.org/officeDocument/2006/relationships/image" Target="../media/image109.png"/><Relationship Id="rId27" Type="http://schemas.openxmlformats.org/officeDocument/2006/relationships/image" Target="../media/image114.png"/><Relationship Id="rId30" Type="http://schemas.openxmlformats.org/officeDocument/2006/relationships/image" Target="../media/image117.png"/><Relationship Id="rId35" Type="http://schemas.openxmlformats.org/officeDocument/2006/relationships/image" Target="../media/image122.png"/><Relationship Id="rId43" Type="http://schemas.openxmlformats.org/officeDocument/2006/relationships/image" Target="../media/image130.png"/><Relationship Id="rId48" Type="http://schemas.openxmlformats.org/officeDocument/2006/relationships/image" Target="../media/image135.png"/><Relationship Id="rId56" Type="http://schemas.openxmlformats.org/officeDocument/2006/relationships/image" Target="../media/image143.png"/><Relationship Id="rId64" Type="http://schemas.openxmlformats.org/officeDocument/2006/relationships/image" Target="../media/image151.png"/><Relationship Id="rId69" Type="http://schemas.openxmlformats.org/officeDocument/2006/relationships/image" Target="../media/image156.png"/><Relationship Id="rId77" Type="http://schemas.openxmlformats.org/officeDocument/2006/relationships/image" Target="../media/image164.png"/><Relationship Id="rId8" Type="http://schemas.openxmlformats.org/officeDocument/2006/relationships/image" Target="../media/image96.png"/><Relationship Id="rId51" Type="http://schemas.openxmlformats.org/officeDocument/2006/relationships/image" Target="../media/image138.png"/><Relationship Id="rId72" Type="http://schemas.openxmlformats.org/officeDocument/2006/relationships/image" Target="../media/image159.png"/><Relationship Id="rId80" Type="http://schemas.openxmlformats.org/officeDocument/2006/relationships/image" Target="../media/image167.png"/><Relationship Id="rId85" Type="http://schemas.openxmlformats.org/officeDocument/2006/relationships/image" Target="../media/image172.png"/><Relationship Id="rId93" Type="http://schemas.openxmlformats.org/officeDocument/2006/relationships/image" Target="../media/image180.png"/><Relationship Id="rId98" Type="http://schemas.openxmlformats.org/officeDocument/2006/relationships/image" Target="../media/image185.png"/><Relationship Id="rId3" Type="http://schemas.openxmlformats.org/officeDocument/2006/relationships/image" Target="../media/image91.png"/><Relationship Id="rId12" Type="http://schemas.openxmlformats.org/officeDocument/2006/relationships/image" Target="../media/image100.png"/><Relationship Id="rId17" Type="http://schemas.openxmlformats.org/officeDocument/2006/relationships/image" Target="../media/image105.png"/><Relationship Id="rId25" Type="http://schemas.openxmlformats.org/officeDocument/2006/relationships/image" Target="../media/image112.png"/><Relationship Id="rId33" Type="http://schemas.openxmlformats.org/officeDocument/2006/relationships/image" Target="../media/image120.png"/><Relationship Id="rId38" Type="http://schemas.openxmlformats.org/officeDocument/2006/relationships/image" Target="../media/image125.png"/><Relationship Id="rId46" Type="http://schemas.openxmlformats.org/officeDocument/2006/relationships/image" Target="../media/image133.png"/><Relationship Id="rId59" Type="http://schemas.openxmlformats.org/officeDocument/2006/relationships/image" Target="../media/image146.png"/><Relationship Id="rId67" Type="http://schemas.openxmlformats.org/officeDocument/2006/relationships/image" Target="../media/image154.png"/><Relationship Id="rId20" Type="http://schemas.openxmlformats.org/officeDocument/2006/relationships/image" Target="../media/image107.png"/><Relationship Id="rId41" Type="http://schemas.openxmlformats.org/officeDocument/2006/relationships/image" Target="../media/image128.png"/><Relationship Id="rId54" Type="http://schemas.openxmlformats.org/officeDocument/2006/relationships/image" Target="../media/image141.png"/><Relationship Id="rId62" Type="http://schemas.openxmlformats.org/officeDocument/2006/relationships/image" Target="../media/image149.png"/><Relationship Id="rId70" Type="http://schemas.openxmlformats.org/officeDocument/2006/relationships/image" Target="../media/image157.png"/><Relationship Id="rId75" Type="http://schemas.openxmlformats.org/officeDocument/2006/relationships/image" Target="../media/image162.png"/><Relationship Id="rId83" Type="http://schemas.openxmlformats.org/officeDocument/2006/relationships/image" Target="../media/image170.png"/><Relationship Id="rId88" Type="http://schemas.openxmlformats.org/officeDocument/2006/relationships/image" Target="../media/image175.png"/><Relationship Id="rId91" Type="http://schemas.openxmlformats.org/officeDocument/2006/relationships/image" Target="../media/image178.png"/><Relationship Id="rId96" Type="http://schemas.openxmlformats.org/officeDocument/2006/relationships/image" Target="../media/image183.png"/><Relationship Id="rId1" Type="http://schemas.openxmlformats.org/officeDocument/2006/relationships/image" Target="../media/image89.png"/><Relationship Id="rId6" Type="http://schemas.openxmlformats.org/officeDocument/2006/relationships/image" Target="../media/image94.png"/><Relationship Id="rId15" Type="http://schemas.openxmlformats.org/officeDocument/2006/relationships/image" Target="../media/image103.png"/><Relationship Id="rId23" Type="http://schemas.openxmlformats.org/officeDocument/2006/relationships/image" Target="../media/image110.png"/><Relationship Id="rId28" Type="http://schemas.openxmlformats.org/officeDocument/2006/relationships/image" Target="../media/image115.png"/><Relationship Id="rId36" Type="http://schemas.openxmlformats.org/officeDocument/2006/relationships/image" Target="../media/image123.PNG"/><Relationship Id="rId49" Type="http://schemas.openxmlformats.org/officeDocument/2006/relationships/image" Target="../media/image136.png"/><Relationship Id="rId57" Type="http://schemas.openxmlformats.org/officeDocument/2006/relationships/image" Target="../media/image144.png"/><Relationship Id="rId10" Type="http://schemas.openxmlformats.org/officeDocument/2006/relationships/image" Target="../media/image98.png"/><Relationship Id="rId31" Type="http://schemas.openxmlformats.org/officeDocument/2006/relationships/image" Target="../media/image118.png"/><Relationship Id="rId44" Type="http://schemas.openxmlformats.org/officeDocument/2006/relationships/image" Target="../media/image131.png"/><Relationship Id="rId52" Type="http://schemas.openxmlformats.org/officeDocument/2006/relationships/image" Target="../media/image139.png"/><Relationship Id="rId60" Type="http://schemas.openxmlformats.org/officeDocument/2006/relationships/image" Target="../media/image147.png"/><Relationship Id="rId65" Type="http://schemas.openxmlformats.org/officeDocument/2006/relationships/image" Target="../media/image152.png"/><Relationship Id="rId73" Type="http://schemas.openxmlformats.org/officeDocument/2006/relationships/image" Target="../media/image160.png"/><Relationship Id="rId78" Type="http://schemas.openxmlformats.org/officeDocument/2006/relationships/image" Target="../media/image165.png"/><Relationship Id="rId81" Type="http://schemas.openxmlformats.org/officeDocument/2006/relationships/image" Target="../media/image168.png"/><Relationship Id="rId86" Type="http://schemas.openxmlformats.org/officeDocument/2006/relationships/image" Target="../media/image173.png"/><Relationship Id="rId94" Type="http://schemas.openxmlformats.org/officeDocument/2006/relationships/image" Target="../media/image181.png"/><Relationship Id="rId4" Type="http://schemas.openxmlformats.org/officeDocument/2006/relationships/image" Target="../media/image92.png"/><Relationship Id="rId9" Type="http://schemas.openxmlformats.org/officeDocument/2006/relationships/image" Target="../media/image97.png"/><Relationship Id="rId13" Type="http://schemas.openxmlformats.org/officeDocument/2006/relationships/image" Target="../media/image101.png"/><Relationship Id="rId18" Type="http://schemas.microsoft.com/office/2007/relationships/hdphoto" Target="../media/hdphoto1.wdp"/><Relationship Id="rId39" Type="http://schemas.openxmlformats.org/officeDocument/2006/relationships/image" Target="../media/image12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5</xdr:col>
      <xdr:colOff>1177018</xdr:colOff>
      <xdr:row>0</xdr:row>
      <xdr:rowOff>71437</xdr:rowOff>
    </xdr:from>
    <xdr:to>
      <xdr:col>5</xdr:col>
      <xdr:colOff>3750786</xdr:colOff>
      <xdr:row>0</xdr:row>
      <xdr:rowOff>785812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6364631" y="71437"/>
          <a:ext cx="257376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85603</xdr:rowOff>
        </xdr:from>
        <xdr:to>
          <xdr:col>3</xdr:col>
          <xdr:colOff>4018597</xdr:colOff>
          <xdr:row>19</xdr:row>
          <xdr:rowOff>79686</xdr:rowOff>
        </xdr:to>
        <xdr:pic>
          <xdr:nvPicPr>
            <xdr:cNvPr id="8" name="Picture 7">
              <a:extLst>
                <a:ext uri="{FF2B5EF4-FFF2-40B4-BE49-F238E27FC236}">
                  <a16:creationId xmlns:a16="http://schemas.microsoft.com/office/drawing/2014/main" id="{00000000-0008-0000-0400-000008000000}"/>
                </a:ext>
              </a:extLst>
            </xdr:cNvPr>
            <xdr:cNvPicPr>
              <a:picLocks noChangeAspect="1"/>
              <a:extLst>
                <a:ext uri="{84589F7E-364E-4C9E-8A38-B11213B215E9}">
                  <a14:cameraTool cellRange="Maps" spid="_x0000_s23920"/>
                </a:ext>
              </a:extLst>
            </xdr:cNvPicPr>
          </xdr:nvPicPr>
          <xdr:blipFill>
            <a:blip xmlns:r="http://schemas.openxmlformats.org/officeDocument/2006/relationships" r:embed="rId1"/>
            <a:stretch>
              <a:fillRect/>
            </a:stretch>
          </xdr:blipFill>
          <xdr:spPr>
            <a:xfrm>
              <a:off x="0" y="1857253"/>
              <a:ext cx="8771572" cy="378503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1459553</xdr:colOff>
          <xdr:row>3</xdr:row>
          <xdr:rowOff>84980</xdr:rowOff>
        </xdr:from>
        <xdr:to>
          <xdr:col>3</xdr:col>
          <xdr:colOff>3461951</xdr:colOff>
          <xdr:row>19</xdr:row>
          <xdr:rowOff>86884</xdr:rowOff>
        </xdr:to>
        <xdr:pic>
          <xdr:nvPicPr>
            <xdr:cNvPr id="11" name="Picture 10">
              <a:extLst>
                <a:ext uri="{FF2B5EF4-FFF2-40B4-BE49-F238E27FC236}">
                  <a16:creationId xmlns:a16="http://schemas.microsoft.com/office/drawing/2014/main" id="{00000000-0008-0000-0400-00000B000000}"/>
                </a:ext>
              </a:extLst>
            </xdr:cNvPr>
            <xdr:cNvPicPr>
              <a:picLocks noChangeAspect="1"/>
              <a:extLst>
                <a:ext uri="{84589F7E-364E-4C9E-8A38-B11213B215E9}">
                  <a14:cameraTool cellRange="MAPS2" spid="_x0000_s23921"/>
                </a:ext>
              </a:extLst>
            </xdr:cNvPicPr>
          </xdr:nvPicPr>
          <xdr:blipFill>
            <a:blip xmlns:r="http://schemas.openxmlformats.org/officeDocument/2006/relationships" r:embed="rId2"/>
            <a:stretch>
              <a:fillRect/>
            </a:stretch>
          </xdr:blipFill>
          <xdr:spPr>
            <a:xfrm>
              <a:off x="4088453" y="1845200"/>
              <a:ext cx="4265538" cy="373570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212726</xdr:colOff>
          <xdr:row>1</xdr:row>
          <xdr:rowOff>48684</xdr:rowOff>
        </xdr:from>
        <xdr:to>
          <xdr:col>2</xdr:col>
          <xdr:colOff>2023533</xdr:colOff>
          <xdr:row>2</xdr:row>
          <xdr:rowOff>3806</xdr:rowOff>
        </xdr:to>
        <xdr:pic>
          <xdr:nvPicPr>
            <xdr:cNvPr id="4" name="Picture 3">
              <a:extLst>
                <a:ext uri="{FF2B5EF4-FFF2-40B4-BE49-F238E27FC236}">
                  <a16:creationId xmlns:a16="http://schemas.microsoft.com/office/drawing/2014/main" id="{00000000-0008-0000-0400-000004000000}"/>
                </a:ext>
              </a:extLst>
            </xdr:cNvPr>
            <xdr:cNvPicPr>
              <a:picLocks noChangeAspect="1"/>
              <a:extLst>
                <a:ext uri="{84589F7E-364E-4C9E-8A38-B11213B215E9}">
                  <a14:cameraTool cellRange="product_pic1" spid="_x0000_s23922"/>
                </a:ext>
              </a:extLst>
            </xdr:cNvPicPr>
          </xdr:nvPicPr>
          <xdr:blipFill>
            <a:blip xmlns:r="http://schemas.openxmlformats.org/officeDocument/2006/relationships" r:embed="rId3"/>
            <a:stretch>
              <a:fillRect/>
            </a:stretch>
          </xdr:blipFill>
          <xdr:spPr>
            <a:xfrm>
              <a:off x="2765426" y="296334"/>
              <a:ext cx="1810807" cy="1183847"/>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29308</xdr:colOff>
      <xdr:row>2</xdr:row>
      <xdr:rowOff>3928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914526" y="190500"/>
          <a:ext cx="1800957" cy="1232653"/>
        </a:xfrm>
        <a:prstGeom prst="rect">
          <a:avLst/>
        </a:prstGeom>
      </xdr:spPr>
    </xdr:pic>
    <xdr:clientData/>
  </xdr:twoCellAnchor>
  <xdr:twoCellAnchor editAs="oneCell">
    <xdr:from>
      <xdr:col>1</xdr:col>
      <xdr:colOff>0</xdr:colOff>
      <xdr:row>2</xdr:row>
      <xdr:rowOff>0</xdr:rowOff>
    </xdr:from>
    <xdr:to>
      <xdr:col>2</xdr:col>
      <xdr:colOff>26885</xdr:colOff>
      <xdr:row>3</xdr:row>
      <xdr:rowOff>3928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914525" y="1419225"/>
          <a:ext cx="1798535" cy="1232653"/>
        </a:xfrm>
        <a:prstGeom prst="rect">
          <a:avLst/>
        </a:prstGeom>
      </xdr:spPr>
    </xdr:pic>
    <xdr:clientData/>
  </xdr:twoCellAnchor>
  <xdr:twoCellAnchor editAs="oneCell">
    <xdr:from>
      <xdr:col>1</xdr:col>
      <xdr:colOff>0</xdr:colOff>
      <xdr:row>3</xdr:row>
      <xdr:rowOff>0</xdr:rowOff>
    </xdr:from>
    <xdr:to>
      <xdr:col>2</xdr:col>
      <xdr:colOff>29471</xdr:colOff>
      <xdr:row>4</xdr:row>
      <xdr:rowOff>3928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914525" y="2647950"/>
          <a:ext cx="1801121" cy="1232653"/>
        </a:xfrm>
        <a:prstGeom prst="rect">
          <a:avLst/>
        </a:prstGeom>
      </xdr:spPr>
    </xdr:pic>
    <xdr:clientData/>
  </xdr:twoCellAnchor>
  <xdr:twoCellAnchor editAs="oneCell">
    <xdr:from>
      <xdr:col>1</xdr:col>
      <xdr:colOff>0</xdr:colOff>
      <xdr:row>4</xdr:row>
      <xdr:rowOff>0</xdr:rowOff>
    </xdr:from>
    <xdr:to>
      <xdr:col>2</xdr:col>
      <xdr:colOff>29471</xdr:colOff>
      <xdr:row>5</xdr:row>
      <xdr:rowOff>3929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914525" y="3876675"/>
          <a:ext cx="1801121" cy="1232654"/>
        </a:xfrm>
        <a:prstGeom prst="rect">
          <a:avLst/>
        </a:prstGeom>
      </xdr:spPr>
    </xdr:pic>
    <xdr:clientData/>
  </xdr:twoCellAnchor>
  <xdr:twoCellAnchor editAs="oneCell">
    <xdr:from>
      <xdr:col>1</xdr:col>
      <xdr:colOff>0</xdr:colOff>
      <xdr:row>5</xdr:row>
      <xdr:rowOff>0</xdr:rowOff>
    </xdr:from>
    <xdr:to>
      <xdr:col>2</xdr:col>
      <xdr:colOff>29471</xdr:colOff>
      <xdr:row>6</xdr:row>
      <xdr:rowOff>3928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914525" y="5105400"/>
          <a:ext cx="1801121" cy="1232653"/>
        </a:xfrm>
        <a:prstGeom prst="rect">
          <a:avLst/>
        </a:prstGeom>
      </xdr:spPr>
    </xdr:pic>
    <xdr:clientData/>
  </xdr:twoCellAnchor>
  <xdr:twoCellAnchor editAs="oneCell">
    <xdr:from>
      <xdr:col>1</xdr:col>
      <xdr:colOff>0</xdr:colOff>
      <xdr:row>9</xdr:row>
      <xdr:rowOff>0</xdr:rowOff>
    </xdr:from>
    <xdr:to>
      <xdr:col>2</xdr:col>
      <xdr:colOff>29471</xdr:colOff>
      <xdr:row>10</xdr:row>
      <xdr:rowOff>3925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914525" y="8791575"/>
          <a:ext cx="1801121" cy="1232653"/>
        </a:xfrm>
        <a:prstGeom prst="rect">
          <a:avLst/>
        </a:prstGeom>
      </xdr:spPr>
    </xdr:pic>
    <xdr:clientData/>
  </xdr:twoCellAnchor>
  <xdr:twoCellAnchor editAs="oneCell">
    <xdr:from>
      <xdr:col>1</xdr:col>
      <xdr:colOff>0</xdr:colOff>
      <xdr:row>10</xdr:row>
      <xdr:rowOff>0</xdr:rowOff>
    </xdr:from>
    <xdr:to>
      <xdr:col>2</xdr:col>
      <xdr:colOff>29471</xdr:colOff>
      <xdr:row>11</xdr:row>
      <xdr:rowOff>3929</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914525" y="10020300"/>
          <a:ext cx="1801121" cy="1232653"/>
        </a:xfrm>
        <a:prstGeom prst="rect">
          <a:avLst/>
        </a:prstGeom>
      </xdr:spPr>
    </xdr:pic>
    <xdr:clientData/>
  </xdr:twoCellAnchor>
  <xdr:twoCellAnchor editAs="oneCell">
    <xdr:from>
      <xdr:col>1</xdr:col>
      <xdr:colOff>0</xdr:colOff>
      <xdr:row>11</xdr:row>
      <xdr:rowOff>0</xdr:rowOff>
    </xdr:from>
    <xdr:to>
      <xdr:col>2</xdr:col>
      <xdr:colOff>29471</xdr:colOff>
      <xdr:row>12</xdr:row>
      <xdr:rowOff>3930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1914525" y="11249025"/>
          <a:ext cx="1801121" cy="1232653"/>
        </a:xfrm>
        <a:prstGeom prst="rect">
          <a:avLst/>
        </a:prstGeom>
      </xdr:spPr>
    </xdr:pic>
    <xdr:clientData/>
  </xdr:twoCellAnchor>
  <xdr:twoCellAnchor editAs="oneCell">
    <xdr:from>
      <xdr:col>1</xdr:col>
      <xdr:colOff>0</xdr:colOff>
      <xdr:row>12</xdr:row>
      <xdr:rowOff>0</xdr:rowOff>
    </xdr:from>
    <xdr:to>
      <xdr:col>2</xdr:col>
      <xdr:colOff>29471</xdr:colOff>
      <xdr:row>13</xdr:row>
      <xdr:rowOff>3926</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914525" y="12477750"/>
          <a:ext cx="1801121" cy="1232654"/>
        </a:xfrm>
        <a:prstGeom prst="rect">
          <a:avLst/>
        </a:prstGeom>
      </xdr:spPr>
    </xdr:pic>
    <xdr:clientData/>
  </xdr:twoCellAnchor>
  <xdr:twoCellAnchor editAs="oneCell">
    <xdr:from>
      <xdr:col>1</xdr:col>
      <xdr:colOff>0</xdr:colOff>
      <xdr:row>13</xdr:row>
      <xdr:rowOff>0</xdr:rowOff>
    </xdr:from>
    <xdr:to>
      <xdr:col>2</xdr:col>
      <xdr:colOff>29471</xdr:colOff>
      <xdr:row>14</xdr:row>
      <xdr:rowOff>3929</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1914525" y="13706475"/>
          <a:ext cx="1801121" cy="1232653"/>
        </a:xfrm>
        <a:prstGeom prst="rect">
          <a:avLst/>
        </a:prstGeom>
      </xdr:spPr>
    </xdr:pic>
    <xdr:clientData/>
  </xdr:twoCellAnchor>
  <xdr:twoCellAnchor editAs="oneCell">
    <xdr:from>
      <xdr:col>1</xdr:col>
      <xdr:colOff>0</xdr:colOff>
      <xdr:row>14</xdr:row>
      <xdr:rowOff>0</xdr:rowOff>
    </xdr:from>
    <xdr:to>
      <xdr:col>2</xdr:col>
      <xdr:colOff>29471</xdr:colOff>
      <xdr:row>15</xdr:row>
      <xdr:rowOff>3930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914525" y="14935200"/>
          <a:ext cx="1801121" cy="1232653"/>
        </a:xfrm>
        <a:prstGeom prst="rect">
          <a:avLst/>
        </a:prstGeom>
      </xdr:spPr>
    </xdr:pic>
    <xdr:clientData/>
  </xdr:twoCellAnchor>
  <xdr:twoCellAnchor editAs="oneCell">
    <xdr:from>
      <xdr:col>1</xdr:col>
      <xdr:colOff>0</xdr:colOff>
      <xdr:row>15</xdr:row>
      <xdr:rowOff>0</xdr:rowOff>
    </xdr:from>
    <xdr:to>
      <xdr:col>2</xdr:col>
      <xdr:colOff>29471</xdr:colOff>
      <xdr:row>16</xdr:row>
      <xdr:rowOff>3925</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914525" y="16163925"/>
          <a:ext cx="1801121" cy="1232653"/>
        </a:xfrm>
        <a:prstGeom prst="rect">
          <a:avLst/>
        </a:prstGeom>
      </xdr:spPr>
    </xdr:pic>
    <xdr:clientData/>
  </xdr:twoCellAnchor>
  <xdr:twoCellAnchor editAs="oneCell">
    <xdr:from>
      <xdr:col>1</xdr:col>
      <xdr:colOff>0</xdr:colOff>
      <xdr:row>16</xdr:row>
      <xdr:rowOff>0</xdr:rowOff>
    </xdr:from>
    <xdr:to>
      <xdr:col>2</xdr:col>
      <xdr:colOff>29471</xdr:colOff>
      <xdr:row>17</xdr:row>
      <xdr:rowOff>3929</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914525" y="17392650"/>
          <a:ext cx="1801121" cy="1232653"/>
        </a:xfrm>
        <a:prstGeom prst="rect">
          <a:avLst/>
        </a:prstGeom>
      </xdr:spPr>
    </xdr:pic>
    <xdr:clientData/>
  </xdr:twoCellAnchor>
  <xdr:twoCellAnchor editAs="oneCell">
    <xdr:from>
      <xdr:col>1</xdr:col>
      <xdr:colOff>0</xdr:colOff>
      <xdr:row>17</xdr:row>
      <xdr:rowOff>0</xdr:rowOff>
    </xdr:from>
    <xdr:to>
      <xdr:col>2</xdr:col>
      <xdr:colOff>29471</xdr:colOff>
      <xdr:row>18</xdr:row>
      <xdr:rowOff>3930</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1914525" y="18621375"/>
          <a:ext cx="1801121" cy="1232653"/>
        </a:xfrm>
        <a:prstGeom prst="rect">
          <a:avLst/>
        </a:prstGeom>
      </xdr:spPr>
    </xdr:pic>
    <xdr:clientData/>
  </xdr:twoCellAnchor>
  <xdr:twoCellAnchor editAs="oneCell">
    <xdr:from>
      <xdr:col>1</xdr:col>
      <xdr:colOff>0</xdr:colOff>
      <xdr:row>18</xdr:row>
      <xdr:rowOff>0</xdr:rowOff>
    </xdr:from>
    <xdr:to>
      <xdr:col>2</xdr:col>
      <xdr:colOff>29471</xdr:colOff>
      <xdr:row>19</xdr:row>
      <xdr:rowOff>3925</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1914525" y="19850100"/>
          <a:ext cx="1801121" cy="1232653"/>
        </a:xfrm>
        <a:prstGeom prst="rect">
          <a:avLst/>
        </a:prstGeom>
      </xdr:spPr>
    </xdr:pic>
    <xdr:clientData/>
  </xdr:twoCellAnchor>
  <xdr:twoCellAnchor editAs="oneCell">
    <xdr:from>
      <xdr:col>1</xdr:col>
      <xdr:colOff>0</xdr:colOff>
      <xdr:row>19</xdr:row>
      <xdr:rowOff>0</xdr:rowOff>
    </xdr:from>
    <xdr:to>
      <xdr:col>2</xdr:col>
      <xdr:colOff>29471</xdr:colOff>
      <xdr:row>20</xdr:row>
      <xdr:rowOff>3930</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1914525" y="21078825"/>
          <a:ext cx="1801121" cy="1232654"/>
        </a:xfrm>
        <a:prstGeom prst="rect">
          <a:avLst/>
        </a:prstGeom>
      </xdr:spPr>
    </xdr:pic>
    <xdr:clientData/>
  </xdr:twoCellAnchor>
  <xdr:twoCellAnchor editAs="oneCell">
    <xdr:from>
      <xdr:col>1</xdr:col>
      <xdr:colOff>0</xdr:colOff>
      <xdr:row>20</xdr:row>
      <xdr:rowOff>0</xdr:rowOff>
    </xdr:from>
    <xdr:to>
      <xdr:col>2</xdr:col>
      <xdr:colOff>29471</xdr:colOff>
      <xdr:row>21</xdr:row>
      <xdr:rowOff>3930</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914525" y="22307550"/>
          <a:ext cx="1801121" cy="1232653"/>
        </a:xfrm>
        <a:prstGeom prst="rect">
          <a:avLst/>
        </a:prstGeom>
      </xdr:spPr>
    </xdr:pic>
    <xdr:clientData/>
  </xdr:twoCellAnchor>
  <xdr:twoCellAnchor editAs="oneCell">
    <xdr:from>
      <xdr:col>1</xdr:col>
      <xdr:colOff>0</xdr:colOff>
      <xdr:row>21</xdr:row>
      <xdr:rowOff>0</xdr:rowOff>
    </xdr:from>
    <xdr:to>
      <xdr:col>2</xdr:col>
      <xdr:colOff>29471</xdr:colOff>
      <xdr:row>22</xdr:row>
      <xdr:rowOff>3925</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1914525" y="23536275"/>
          <a:ext cx="1801121" cy="1232653"/>
        </a:xfrm>
        <a:prstGeom prst="rect">
          <a:avLst/>
        </a:prstGeom>
      </xdr:spPr>
    </xdr:pic>
    <xdr:clientData/>
  </xdr:twoCellAnchor>
  <xdr:twoCellAnchor editAs="oneCell">
    <xdr:from>
      <xdr:col>1</xdr:col>
      <xdr:colOff>0</xdr:colOff>
      <xdr:row>22</xdr:row>
      <xdr:rowOff>0</xdr:rowOff>
    </xdr:from>
    <xdr:to>
      <xdr:col>2</xdr:col>
      <xdr:colOff>29471</xdr:colOff>
      <xdr:row>23</xdr:row>
      <xdr:rowOff>3929</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1914525" y="24765000"/>
          <a:ext cx="1801121" cy="1232653"/>
        </a:xfrm>
        <a:prstGeom prst="rect">
          <a:avLst/>
        </a:prstGeom>
      </xdr:spPr>
    </xdr:pic>
    <xdr:clientData/>
  </xdr:twoCellAnchor>
  <xdr:twoCellAnchor editAs="oneCell">
    <xdr:from>
      <xdr:col>1</xdr:col>
      <xdr:colOff>0</xdr:colOff>
      <xdr:row>23</xdr:row>
      <xdr:rowOff>0</xdr:rowOff>
    </xdr:from>
    <xdr:to>
      <xdr:col>2</xdr:col>
      <xdr:colOff>29471</xdr:colOff>
      <xdr:row>24</xdr:row>
      <xdr:rowOff>3930</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1914525" y="25993725"/>
          <a:ext cx="1801121" cy="1232653"/>
        </a:xfrm>
        <a:prstGeom prst="rect">
          <a:avLst/>
        </a:prstGeom>
      </xdr:spPr>
    </xdr:pic>
    <xdr:clientData/>
  </xdr:twoCellAnchor>
  <xdr:twoCellAnchor editAs="oneCell">
    <xdr:from>
      <xdr:col>1</xdr:col>
      <xdr:colOff>0</xdr:colOff>
      <xdr:row>24</xdr:row>
      <xdr:rowOff>0</xdr:rowOff>
    </xdr:from>
    <xdr:to>
      <xdr:col>2</xdr:col>
      <xdr:colOff>29471</xdr:colOff>
      <xdr:row>25</xdr:row>
      <xdr:rowOff>3925</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1914525" y="27222450"/>
          <a:ext cx="1801121" cy="1232653"/>
        </a:xfrm>
        <a:prstGeom prst="rect">
          <a:avLst/>
        </a:prstGeom>
      </xdr:spPr>
    </xdr:pic>
    <xdr:clientData/>
  </xdr:twoCellAnchor>
  <xdr:twoCellAnchor editAs="oneCell">
    <xdr:from>
      <xdr:col>1</xdr:col>
      <xdr:colOff>0</xdr:colOff>
      <xdr:row>25</xdr:row>
      <xdr:rowOff>0</xdr:rowOff>
    </xdr:from>
    <xdr:to>
      <xdr:col>2</xdr:col>
      <xdr:colOff>29471</xdr:colOff>
      <xdr:row>26</xdr:row>
      <xdr:rowOff>3929</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1914525" y="28451175"/>
          <a:ext cx="1801121" cy="1232653"/>
        </a:xfrm>
        <a:prstGeom prst="rect">
          <a:avLst/>
        </a:prstGeom>
      </xdr:spPr>
    </xdr:pic>
    <xdr:clientData/>
  </xdr:twoCellAnchor>
  <xdr:twoCellAnchor editAs="oneCell">
    <xdr:from>
      <xdr:col>1</xdr:col>
      <xdr:colOff>0</xdr:colOff>
      <xdr:row>26</xdr:row>
      <xdr:rowOff>0</xdr:rowOff>
    </xdr:from>
    <xdr:to>
      <xdr:col>2</xdr:col>
      <xdr:colOff>29471</xdr:colOff>
      <xdr:row>27</xdr:row>
      <xdr:rowOff>3931</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1914525" y="29679900"/>
          <a:ext cx="1801121" cy="1232654"/>
        </a:xfrm>
        <a:prstGeom prst="rect">
          <a:avLst/>
        </a:prstGeom>
      </xdr:spPr>
    </xdr:pic>
    <xdr:clientData/>
  </xdr:twoCellAnchor>
  <xdr:twoCellAnchor editAs="oneCell">
    <xdr:from>
      <xdr:col>1</xdr:col>
      <xdr:colOff>0</xdr:colOff>
      <xdr:row>27</xdr:row>
      <xdr:rowOff>0</xdr:rowOff>
    </xdr:from>
    <xdr:to>
      <xdr:col>2</xdr:col>
      <xdr:colOff>29471</xdr:colOff>
      <xdr:row>28</xdr:row>
      <xdr:rowOff>3925</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1914525" y="30908625"/>
          <a:ext cx="1801121" cy="1232653"/>
        </a:xfrm>
        <a:prstGeom prst="rect">
          <a:avLst/>
        </a:prstGeom>
      </xdr:spPr>
    </xdr:pic>
    <xdr:clientData/>
  </xdr:twoCellAnchor>
  <xdr:twoCellAnchor editAs="oneCell">
    <xdr:from>
      <xdr:col>1</xdr:col>
      <xdr:colOff>0</xdr:colOff>
      <xdr:row>28</xdr:row>
      <xdr:rowOff>0</xdr:rowOff>
    </xdr:from>
    <xdr:to>
      <xdr:col>2</xdr:col>
      <xdr:colOff>29471</xdr:colOff>
      <xdr:row>29</xdr:row>
      <xdr:rowOff>3929</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1914525" y="32137350"/>
          <a:ext cx="1801121" cy="1232653"/>
        </a:xfrm>
        <a:prstGeom prst="rect">
          <a:avLst/>
        </a:prstGeom>
      </xdr:spPr>
    </xdr:pic>
    <xdr:clientData/>
  </xdr:twoCellAnchor>
  <xdr:twoCellAnchor editAs="oneCell">
    <xdr:from>
      <xdr:col>1</xdr:col>
      <xdr:colOff>0</xdr:colOff>
      <xdr:row>29</xdr:row>
      <xdr:rowOff>0</xdr:rowOff>
    </xdr:from>
    <xdr:to>
      <xdr:col>2</xdr:col>
      <xdr:colOff>29471</xdr:colOff>
      <xdr:row>30</xdr:row>
      <xdr:rowOff>3930</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1914525" y="33366075"/>
          <a:ext cx="1801121" cy="1232653"/>
        </a:xfrm>
        <a:prstGeom prst="rect">
          <a:avLst/>
        </a:prstGeom>
      </xdr:spPr>
    </xdr:pic>
    <xdr:clientData/>
  </xdr:twoCellAnchor>
  <xdr:twoCellAnchor editAs="oneCell">
    <xdr:from>
      <xdr:col>1</xdr:col>
      <xdr:colOff>0</xdr:colOff>
      <xdr:row>31</xdr:row>
      <xdr:rowOff>0</xdr:rowOff>
    </xdr:from>
    <xdr:to>
      <xdr:col>2</xdr:col>
      <xdr:colOff>29471</xdr:colOff>
      <xdr:row>32</xdr:row>
      <xdr:rowOff>3929</xdr:rowOff>
    </xdr:to>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1914525" y="35823525"/>
          <a:ext cx="1801121" cy="1232653"/>
        </a:xfrm>
        <a:prstGeom prst="rect">
          <a:avLst/>
        </a:prstGeom>
      </xdr:spPr>
    </xdr:pic>
    <xdr:clientData/>
  </xdr:twoCellAnchor>
  <xdr:twoCellAnchor editAs="oneCell">
    <xdr:from>
      <xdr:col>1</xdr:col>
      <xdr:colOff>0</xdr:colOff>
      <xdr:row>37</xdr:row>
      <xdr:rowOff>0</xdr:rowOff>
    </xdr:from>
    <xdr:to>
      <xdr:col>2</xdr:col>
      <xdr:colOff>29471</xdr:colOff>
      <xdr:row>38</xdr:row>
      <xdr:rowOff>3929</xdr:rowOff>
    </xdr:to>
    <xdr:pic>
      <xdr:nvPicPr>
        <xdr:cNvPr id="32" name="Pictur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1914525" y="43195875"/>
          <a:ext cx="1801121" cy="1232653"/>
        </a:xfrm>
        <a:prstGeom prst="rect">
          <a:avLst/>
        </a:prstGeom>
      </xdr:spPr>
    </xdr:pic>
    <xdr:clientData/>
  </xdr:twoCellAnchor>
  <xdr:twoCellAnchor editAs="oneCell">
    <xdr:from>
      <xdr:col>1</xdr:col>
      <xdr:colOff>0</xdr:colOff>
      <xdr:row>39</xdr:row>
      <xdr:rowOff>0</xdr:rowOff>
    </xdr:from>
    <xdr:to>
      <xdr:col>2</xdr:col>
      <xdr:colOff>29471</xdr:colOff>
      <xdr:row>40</xdr:row>
      <xdr:rowOff>3927</xdr:rowOff>
    </xdr:to>
    <xdr:pic>
      <xdr:nvPicPr>
        <xdr:cNvPr id="33" name="Picture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914525" y="44424600"/>
          <a:ext cx="1801121" cy="1232653"/>
        </a:xfrm>
        <a:prstGeom prst="rect">
          <a:avLst/>
        </a:prstGeom>
      </xdr:spPr>
    </xdr:pic>
    <xdr:clientData/>
  </xdr:twoCellAnchor>
  <xdr:twoCellAnchor editAs="oneCell">
    <xdr:from>
      <xdr:col>1</xdr:col>
      <xdr:colOff>0</xdr:colOff>
      <xdr:row>40</xdr:row>
      <xdr:rowOff>0</xdr:rowOff>
    </xdr:from>
    <xdr:to>
      <xdr:col>2</xdr:col>
      <xdr:colOff>29471</xdr:colOff>
      <xdr:row>41</xdr:row>
      <xdr:rowOff>3926</xdr:rowOff>
    </xdr:to>
    <xdr:pic>
      <xdr:nvPicPr>
        <xdr:cNvPr id="34" name="Pictur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1914525" y="45653325"/>
          <a:ext cx="1801121" cy="1232653"/>
        </a:xfrm>
        <a:prstGeom prst="rect">
          <a:avLst/>
        </a:prstGeom>
      </xdr:spPr>
    </xdr:pic>
    <xdr:clientData/>
  </xdr:twoCellAnchor>
  <xdr:twoCellAnchor editAs="oneCell">
    <xdr:from>
      <xdr:col>1</xdr:col>
      <xdr:colOff>0</xdr:colOff>
      <xdr:row>41</xdr:row>
      <xdr:rowOff>0</xdr:rowOff>
    </xdr:from>
    <xdr:to>
      <xdr:col>2</xdr:col>
      <xdr:colOff>29471</xdr:colOff>
      <xdr:row>42</xdr:row>
      <xdr:rowOff>3932</xdr:rowOff>
    </xdr:to>
    <xdr:pic>
      <xdr:nvPicPr>
        <xdr:cNvPr id="35" name="Pictur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1914525" y="46882050"/>
          <a:ext cx="1801121" cy="1232654"/>
        </a:xfrm>
        <a:prstGeom prst="rect">
          <a:avLst/>
        </a:prstGeom>
      </xdr:spPr>
    </xdr:pic>
    <xdr:clientData/>
  </xdr:twoCellAnchor>
  <xdr:twoCellAnchor editAs="oneCell">
    <xdr:from>
      <xdr:col>1</xdr:col>
      <xdr:colOff>0</xdr:colOff>
      <xdr:row>42</xdr:row>
      <xdr:rowOff>0</xdr:rowOff>
    </xdr:from>
    <xdr:to>
      <xdr:col>2</xdr:col>
      <xdr:colOff>29471</xdr:colOff>
      <xdr:row>43</xdr:row>
      <xdr:rowOff>3927</xdr:rowOff>
    </xdr:to>
    <xdr:pic>
      <xdr:nvPicPr>
        <xdr:cNvPr id="36" name="Pictur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1914525" y="48110775"/>
          <a:ext cx="1801121" cy="1232653"/>
        </a:xfrm>
        <a:prstGeom prst="rect">
          <a:avLst/>
        </a:prstGeom>
      </xdr:spPr>
    </xdr:pic>
    <xdr:clientData/>
  </xdr:twoCellAnchor>
  <xdr:twoCellAnchor editAs="oneCell">
    <xdr:from>
      <xdr:col>1</xdr:col>
      <xdr:colOff>0</xdr:colOff>
      <xdr:row>47</xdr:row>
      <xdr:rowOff>0</xdr:rowOff>
    </xdr:from>
    <xdr:to>
      <xdr:col>2</xdr:col>
      <xdr:colOff>29471</xdr:colOff>
      <xdr:row>48</xdr:row>
      <xdr:rowOff>3927</xdr:rowOff>
    </xdr:to>
    <xdr:pic>
      <xdr:nvPicPr>
        <xdr:cNvPr id="37" name="Picture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tretch>
          <a:fillRect/>
        </a:stretch>
      </xdr:blipFill>
      <xdr:spPr>
        <a:xfrm>
          <a:off x="1914525" y="51796950"/>
          <a:ext cx="1801121" cy="1232653"/>
        </a:xfrm>
        <a:prstGeom prst="rect">
          <a:avLst/>
        </a:prstGeom>
      </xdr:spPr>
    </xdr:pic>
    <xdr:clientData/>
  </xdr:twoCellAnchor>
  <xdr:twoCellAnchor editAs="oneCell">
    <xdr:from>
      <xdr:col>1</xdr:col>
      <xdr:colOff>0</xdr:colOff>
      <xdr:row>49</xdr:row>
      <xdr:rowOff>0</xdr:rowOff>
    </xdr:from>
    <xdr:to>
      <xdr:col>2</xdr:col>
      <xdr:colOff>29471</xdr:colOff>
      <xdr:row>50</xdr:row>
      <xdr:rowOff>3932</xdr:rowOff>
    </xdr:to>
    <xdr:pic>
      <xdr:nvPicPr>
        <xdr:cNvPr id="38" name="Pictur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1914525" y="53025675"/>
          <a:ext cx="1801121" cy="1232653"/>
        </a:xfrm>
        <a:prstGeom prst="rect">
          <a:avLst/>
        </a:prstGeom>
      </xdr:spPr>
    </xdr:pic>
    <xdr:clientData/>
  </xdr:twoCellAnchor>
  <xdr:twoCellAnchor editAs="oneCell">
    <xdr:from>
      <xdr:col>1</xdr:col>
      <xdr:colOff>0</xdr:colOff>
      <xdr:row>70</xdr:row>
      <xdr:rowOff>0</xdr:rowOff>
    </xdr:from>
    <xdr:to>
      <xdr:col>2</xdr:col>
      <xdr:colOff>29471</xdr:colOff>
      <xdr:row>71</xdr:row>
      <xdr:rowOff>3929</xdr:rowOff>
    </xdr:to>
    <xdr:pic>
      <xdr:nvPicPr>
        <xdr:cNvPr id="39" name="Picture 3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1914525" y="78828900"/>
          <a:ext cx="1801121" cy="1232653"/>
        </a:xfrm>
        <a:prstGeom prst="rect">
          <a:avLst/>
        </a:prstGeom>
      </xdr:spPr>
    </xdr:pic>
    <xdr:clientData/>
  </xdr:twoCellAnchor>
  <xdr:twoCellAnchor editAs="oneCell">
    <xdr:from>
      <xdr:col>1</xdr:col>
      <xdr:colOff>0</xdr:colOff>
      <xdr:row>71</xdr:row>
      <xdr:rowOff>0</xdr:rowOff>
    </xdr:from>
    <xdr:to>
      <xdr:col>2</xdr:col>
      <xdr:colOff>29471</xdr:colOff>
      <xdr:row>72</xdr:row>
      <xdr:rowOff>3928</xdr:rowOff>
    </xdr:to>
    <xdr:pic>
      <xdr:nvPicPr>
        <xdr:cNvPr id="40" name="Pictur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1914525" y="80057625"/>
          <a:ext cx="1801121" cy="1232653"/>
        </a:xfrm>
        <a:prstGeom prst="rect">
          <a:avLst/>
        </a:prstGeom>
      </xdr:spPr>
    </xdr:pic>
    <xdr:clientData/>
  </xdr:twoCellAnchor>
  <xdr:twoCellAnchor editAs="oneCell">
    <xdr:from>
      <xdr:col>1</xdr:col>
      <xdr:colOff>0</xdr:colOff>
      <xdr:row>72</xdr:row>
      <xdr:rowOff>0</xdr:rowOff>
    </xdr:from>
    <xdr:to>
      <xdr:col>2</xdr:col>
      <xdr:colOff>29471</xdr:colOff>
      <xdr:row>73</xdr:row>
      <xdr:rowOff>3926</xdr:rowOff>
    </xdr:to>
    <xdr:pic>
      <xdr:nvPicPr>
        <xdr:cNvPr id="41" name="Picture 40">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1914525" y="81286350"/>
          <a:ext cx="1801121" cy="1232654"/>
        </a:xfrm>
        <a:prstGeom prst="rect">
          <a:avLst/>
        </a:prstGeom>
      </xdr:spPr>
    </xdr:pic>
    <xdr:clientData/>
  </xdr:twoCellAnchor>
  <xdr:twoCellAnchor editAs="oneCell">
    <xdr:from>
      <xdr:col>1</xdr:col>
      <xdr:colOff>0</xdr:colOff>
      <xdr:row>73</xdr:row>
      <xdr:rowOff>0</xdr:rowOff>
    </xdr:from>
    <xdr:to>
      <xdr:col>2</xdr:col>
      <xdr:colOff>29471</xdr:colOff>
      <xdr:row>74</xdr:row>
      <xdr:rowOff>3932</xdr:rowOff>
    </xdr:to>
    <xdr:pic>
      <xdr:nvPicPr>
        <xdr:cNvPr id="42" name="Picture 4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1914525" y="82515075"/>
          <a:ext cx="1801121" cy="1232653"/>
        </a:xfrm>
        <a:prstGeom prst="rect">
          <a:avLst/>
        </a:prstGeom>
      </xdr:spPr>
    </xdr:pic>
    <xdr:clientData/>
  </xdr:twoCellAnchor>
  <xdr:twoCellAnchor editAs="oneCell">
    <xdr:from>
      <xdr:col>1</xdr:col>
      <xdr:colOff>0</xdr:colOff>
      <xdr:row>74</xdr:row>
      <xdr:rowOff>0</xdr:rowOff>
    </xdr:from>
    <xdr:to>
      <xdr:col>2</xdr:col>
      <xdr:colOff>29471</xdr:colOff>
      <xdr:row>75</xdr:row>
      <xdr:rowOff>3927</xdr:rowOff>
    </xdr:to>
    <xdr:pic>
      <xdr:nvPicPr>
        <xdr:cNvPr id="43" name="Picture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1914525" y="83743800"/>
          <a:ext cx="1801121" cy="1232653"/>
        </a:xfrm>
        <a:prstGeom prst="rect">
          <a:avLst/>
        </a:prstGeom>
      </xdr:spPr>
    </xdr:pic>
    <xdr:clientData/>
  </xdr:twoCellAnchor>
  <xdr:twoCellAnchor editAs="oneCell">
    <xdr:from>
      <xdr:col>1</xdr:col>
      <xdr:colOff>0</xdr:colOff>
      <xdr:row>75</xdr:row>
      <xdr:rowOff>0</xdr:rowOff>
    </xdr:from>
    <xdr:to>
      <xdr:col>2</xdr:col>
      <xdr:colOff>29471</xdr:colOff>
      <xdr:row>76</xdr:row>
      <xdr:rowOff>3927</xdr:rowOff>
    </xdr:to>
    <xdr:pic>
      <xdr:nvPicPr>
        <xdr:cNvPr id="44" name="Picture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1914525" y="84972525"/>
          <a:ext cx="1801121" cy="1232653"/>
        </a:xfrm>
        <a:prstGeom prst="rect">
          <a:avLst/>
        </a:prstGeom>
      </xdr:spPr>
    </xdr:pic>
    <xdr:clientData/>
  </xdr:twoCellAnchor>
  <xdr:twoCellAnchor editAs="oneCell">
    <xdr:from>
      <xdr:col>1</xdr:col>
      <xdr:colOff>0</xdr:colOff>
      <xdr:row>76</xdr:row>
      <xdr:rowOff>0</xdr:rowOff>
    </xdr:from>
    <xdr:to>
      <xdr:col>2</xdr:col>
      <xdr:colOff>29471</xdr:colOff>
      <xdr:row>77</xdr:row>
      <xdr:rowOff>3929</xdr:rowOff>
    </xdr:to>
    <xdr:pic>
      <xdr:nvPicPr>
        <xdr:cNvPr id="45" name="Picture 4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tretch>
          <a:fillRect/>
        </a:stretch>
      </xdr:blipFill>
      <xdr:spPr>
        <a:xfrm>
          <a:off x="1914525" y="86201250"/>
          <a:ext cx="1801121" cy="1232653"/>
        </a:xfrm>
        <a:prstGeom prst="rect">
          <a:avLst/>
        </a:prstGeom>
      </xdr:spPr>
    </xdr:pic>
    <xdr:clientData/>
  </xdr:twoCellAnchor>
  <xdr:twoCellAnchor editAs="oneCell">
    <xdr:from>
      <xdr:col>1</xdr:col>
      <xdr:colOff>0</xdr:colOff>
      <xdr:row>46</xdr:row>
      <xdr:rowOff>0</xdr:rowOff>
    </xdr:from>
    <xdr:to>
      <xdr:col>2</xdr:col>
      <xdr:colOff>33545</xdr:colOff>
      <xdr:row>47</xdr:row>
      <xdr:rowOff>3932</xdr:rowOff>
    </xdr:to>
    <xdr:pic>
      <xdr:nvPicPr>
        <xdr:cNvPr id="51" name="Picture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tretch>
          <a:fillRect/>
        </a:stretch>
      </xdr:blipFill>
      <xdr:spPr>
        <a:xfrm>
          <a:off x="1914525" y="50568225"/>
          <a:ext cx="1805195" cy="1232653"/>
        </a:xfrm>
        <a:prstGeom prst="rect">
          <a:avLst/>
        </a:prstGeom>
      </xdr:spPr>
    </xdr:pic>
    <xdr:clientData/>
  </xdr:twoCellAnchor>
  <xdr:twoCellAnchor editAs="oneCell">
    <xdr:from>
      <xdr:col>1</xdr:col>
      <xdr:colOff>0</xdr:colOff>
      <xdr:row>82</xdr:row>
      <xdr:rowOff>0</xdr:rowOff>
    </xdr:from>
    <xdr:to>
      <xdr:col>2</xdr:col>
      <xdr:colOff>31071</xdr:colOff>
      <xdr:row>83</xdr:row>
      <xdr:rowOff>3928</xdr:rowOff>
    </xdr:to>
    <xdr:pic>
      <xdr:nvPicPr>
        <xdr:cNvPr id="58" name="Picture 5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tretch>
          <a:fillRect/>
        </a:stretch>
      </xdr:blipFill>
      <xdr:spPr>
        <a:xfrm>
          <a:off x="1914525" y="93573600"/>
          <a:ext cx="1802721" cy="1232653"/>
        </a:xfrm>
        <a:prstGeom prst="rect">
          <a:avLst/>
        </a:prstGeom>
      </xdr:spPr>
    </xdr:pic>
    <xdr:clientData/>
  </xdr:twoCellAnchor>
  <xdr:twoCellAnchor editAs="oneCell">
    <xdr:from>
      <xdr:col>1</xdr:col>
      <xdr:colOff>0</xdr:colOff>
      <xdr:row>44</xdr:row>
      <xdr:rowOff>0</xdr:rowOff>
    </xdr:from>
    <xdr:to>
      <xdr:col>2</xdr:col>
      <xdr:colOff>33545</xdr:colOff>
      <xdr:row>45</xdr:row>
      <xdr:rowOff>3926</xdr:rowOff>
    </xdr:to>
    <xdr:pic>
      <xdr:nvPicPr>
        <xdr:cNvPr id="59" name="Picture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tretch>
          <a:fillRect/>
        </a:stretch>
      </xdr:blipFill>
      <xdr:spPr>
        <a:xfrm>
          <a:off x="1914525" y="49339500"/>
          <a:ext cx="1805195" cy="1228571"/>
        </a:xfrm>
        <a:prstGeom prst="rect">
          <a:avLst/>
        </a:prstGeom>
      </xdr:spPr>
    </xdr:pic>
    <xdr:clientData/>
  </xdr:twoCellAnchor>
  <xdr:twoCellAnchor editAs="oneCell">
    <xdr:from>
      <xdr:col>1</xdr:col>
      <xdr:colOff>152400</xdr:colOff>
      <xdr:row>13</xdr:row>
      <xdr:rowOff>152400</xdr:rowOff>
    </xdr:from>
    <xdr:to>
      <xdr:col>2</xdr:col>
      <xdr:colOff>181871</xdr:colOff>
      <xdr:row>14</xdr:row>
      <xdr:rowOff>156329</xdr:rowOff>
    </xdr:to>
    <xdr:pic>
      <xdr:nvPicPr>
        <xdr:cNvPr id="65" name="Picture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2066925" y="13858875"/>
          <a:ext cx="1801121" cy="1232653"/>
        </a:xfrm>
        <a:prstGeom prst="rect">
          <a:avLst/>
        </a:prstGeom>
      </xdr:spPr>
    </xdr:pic>
    <xdr:clientData/>
  </xdr:twoCellAnchor>
  <xdr:twoCellAnchor editAs="oneCell">
    <xdr:from>
      <xdr:col>1</xdr:col>
      <xdr:colOff>0</xdr:colOff>
      <xdr:row>155</xdr:row>
      <xdr:rowOff>0</xdr:rowOff>
    </xdr:from>
    <xdr:to>
      <xdr:col>2</xdr:col>
      <xdr:colOff>37875</xdr:colOff>
      <xdr:row>155</xdr:row>
      <xdr:rowOff>1228571</xdr:rowOff>
    </xdr:to>
    <xdr:pic>
      <xdr:nvPicPr>
        <xdr:cNvPr id="67" name="Picture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tretch>
          <a:fillRect/>
        </a:stretch>
      </xdr:blipFill>
      <xdr:spPr>
        <a:xfrm>
          <a:off x="1905000" y="186261375"/>
          <a:ext cx="1800000" cy="1228571"/>
        </a:xfrm>
        <a:prstGeom prst="rect">
          <a:avLst/>
        </a:prstGeom>
      </xdr:spPr>
    </xdr:pic>
    <xdr:clientData/>
  </xdr:twoCellAnchor>
  <xdr:twoCellAnchor editAs="oneCell">
    <xdr:from>
      <xdr:col>1</xdr:col>
      <xdr:colOff>0</xdr:colOff>
      <xdr:row>154</xdr:row>
      <xdr:rowOff>0</xdr:rowOff>
    </xdr:from>
    <xdr:to>
      <xdr:col>2</xdr:col>
      <xdr:colOff>37875</xdr:colOff>
      <xdr:row>154</xdr:row>
      <xdr:rowOff>1228571</xdr:rowOff>
    </xdr:to>
    <xdr:pic>
      <xdr:nvPicPr>
        <xdr:cNvPr id="70" name="Picture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tretch>
          <a:fillRect/>
        </a:stretch>
      </xdr:blipFill>
      <xdr:spPr>
        <a:xfrm>
          <a:off x="1905000" y="184999313"/>
          <a:ext cx="1800000" cy="1228571"/>
        </a:xfrm>
        <a:prstGeom prst="rect">
          <a:avLst/>
        </a:prstGeom>
      </xdr:spPr>
    </xdr:pic>
    <xdr:clientData/>
  </xdr:twoCellAnchor>
  <xdr:twoCellAnchor editAs="oneCell">
    <xdr:from>
      <xdr:col>1</xdr:col>
      <xdr:colOff>0</xdr:colOff>
      <xdr:row>77</xdr:row>
      <xdr:rowOff>0</xdr:rowOff>
    </xdr:from>
    <xdr:to>
      <xdr:col>2</xdr:col>
      <xdr:colOff>33545</xdr:colOff>
      <xdr:row>78</xdr:row>
      <xdr:rowOff>3928</xdr:rowOff>
    </xdr:to>
    <xdr:pic>
      <xdr:nvPicPr>
        <xdr:cNvPr id="50" name="Picture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tretch>
          <a:fillRect/>
        </a:stretch>
      </xdr:blipFill>
      <xdr:spPr>
        <a:xfrm>
          <a:off x="1918607" y="87140143"/>
          <a:ext cx="1802474" cy="1228571"/>
        </a:xfrm>
        <a:prstGeom prst="rect">
          <a:avLst/>
        </a:prstGeom>
      </xdr:spPr>
    </xdr:pic>
    <xdr:clientData/>
  </xdr:twoCellAnchor>
  <xdr:twoCellAnchor editAs="oneCell">
    <xdr:from>
      <xdr:col>1</xdr:col>
      <xdr:colOff>0</xdr:colOff>
      <xdr:row>78</xdr:row>
      <xdr:rowOff>0</xdr:rowOff>
    </xdr:from>
    <xdr:to>
      <xdr:col>2</xdr:col>
      <xdr:colOff>33545</xdr:colOff>
      <xdr:row>79</xdr:row>
      <xdr:rowOff>3925</xdr:rowOff>
    </xdr:to>
    <xdr:pic>
      <xdr:nvPicPr>
        <xdr:cNvPr id="52" name="Picture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tretch>
          <a:fillRect/>
        </a:stretch>
      </xdr:blipFill>
      <xdr:spPr>
        <a:xfrm>
          <a:off x="1918607" y="88364786"/>
          <a:ext cx="1802474" cy="1228571"/>
        </a:xfrm>
        <a:prstGeom prst="rect">
          <a:avLst/>
        </a:prstGeom>
      </xdr:spPr>
    </xdr:pic>
    <xdr:clientData/>
  </xdr:twoCellAnchor>
  <xdr:twoCellAnchor editAs="oneCell">
    <xdr:from>
      <xdr:col>1</xdr:col>
      <xdr:colOff>0</xdr:colOff>
      <xdr:row>79</xdr:row>
      <xdr:rowOff>0</xdr:rowOff>
    </xdr:from>
    <xdr:to>
      <xdr:col>2</xdr:col>
      <xdr:colOff>31071</xdr:colOff>
      <xdr:row>80</xdr:row>
      <xdr:rowOff>3933</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918607" y="89589429"/>
          <a:ext cx="1800000" cy="1228571"/>
        </a:xfrm>
        <a:prstGeom prst="rect">
          <a:avLst/>
        </a:prstGeom>
      </xdr:spPr>
    </xdr:pic>
    <xdr:clientData/>
  </xdr:twoCellAnchor>
  <xdr:twoCellAnchor editAs="oneCell">
    <xdr:from>
      <xdr:col>1</xdr:col>
      <xdr:colOff>0</xdr:colOff>
      <xdr:row>155</xdr:row>
      <xdr:rowOff>1265463</xdr:rowOff>
    </xdr:from>
    <xdr:to>
      <xdr:col>1</xdr:col>
      <xdr:colOff>1687286</xdr:colOff>
      <xdr:row>157</xdr:row>
      <xdr:rowOff>0</xdr:rowOff>
    </xdr:to>
    <xdr:pic>
      <xdr:nvPicPr>
        <xdr:cNvPr id="46" name="Picture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tretch>
          <a:fillRect/>
        </a:stretch>
      </xdr:blipFill>
      <xdr:spPr>
        <a:xfrm>
          <a:off x="1918607" y="191520534"/>
          <a:ext cx="1687286" cy="1265466"/>
        </a:xfrm>
        <a:prstGeom prst="rect">
          <a:avLst/>
        </a:prstGeom>
      </xdr:spPr>
    </xdr:pic>
    <xdr:clientData/>
  </xdr:twoCellAnchor>
  <xdr:twoCellAnchor editAs="oneCell">
    <xdr:from>
      <xdr:col>1</xdr:col>
      <xdr:colOff>0</xdr:colOff>
      <xdr:row>159</xdr:row>
      <xdr:rowOff>-1</xdr:rowOff>
    </xdr:from>
    <xdr:to>
      <xdr:col>1</xdr:col>
      <xdr:colOff>1741713</xdr:colOff>
      <xdr:row>160</xdr:row>
      <xdr:rowOff>40821</xdr:rowOff>
    </xdr:to>
    <xdr:pic>
      <xdr:nvPicPr>
        <xdr:cNvPr id="47" name="Picture 46">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tretch>
          <a:fillRect/>
        </a:stretch>
      </xdr:blipFill>
      <xdr:spPr>
        <a:xfrm>
          <a:off x="1918607" y="187887428"/>
          <a:ext cx="1741713" cy="1306285"/>
        </a:xfrm>
        <a:prstGeom prst="rect">
          <a:avLst/>
        </a:prstGeom>
      </xdr:spPr>
    </xdr:pic>
    <xdr:clientData/>
  </xdr:twoCellAnchor>
  <xdr:twoCellAnchor editAs="oneCell">
    <xdr:from>
      <xdr:col>1</xdr:col>
      <xdr:colOff>247952</xdr:colOff>
      <xdr:row>160</xdr:row>
      <xdr:rowOff>0</xdr:rowOff>
    </xdr:from>
    <xdr:to>
      <xdr:col>1</xdr:col>
      <xdr:colOff>1541646</xdr:colOff>
      <xdr:row>161</xdr:row>
      <xdr:rowOff>27215</xdr:rowOff>
    </xdr:to>
    <xdr:pic>
      <xdr:nvPicPr>
        <xdr:cNvPr id="55" name="Picture 54" descr="QNE-7080RV">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316238" y="189290476"/>
          <a:ext cx="1293694" cy="1291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296334</xdr:colOff>
      <xdr:row>161</xdr:row>
      <xdr:rowOff>18144</xdr:rowOff>
    </xdr:from>
    <xdr:to>
      <xdr:col>1</xdr:col>
      <xdr:colOff>1549173</xdr:colOff>
      <xdr:row>162</xdr:row>
      <xdr:rowOff>6047</xdr:rowOff>
    </xdr:to>
    <xdr:pic>
      <xdr:nvPicPr>
        <xdr:cNvPr id="56" name="Picture 55" descr="PNM-9320VQP">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364620" y="190572573"/>
          <a:ext cx="1252839" cy="1251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302382</xdr:colOff>
      <xdr:row>162</xdr:row>
      <xdr:rowOff>145144</xdr:rowOff>
    </xdr:from>
    <xdr:to>
      <xdr:col>1</xdr:col>
      <xdr:colOff>1586322</xdr:colOff>
      <xdr:row>162</xdr:row>
      <xdr:rowOff>1209525</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370668" y="191963525"/>
          <a:ext cx="1283940" cy="1064381"/>
        </a:xfrm>
        <a:prstGeom prst="rect">
          <a:avLst/>
        </a:prstGeom>
      </xdr:spPr>
    </xdr:pic>
    <xdr:clientData/>
  </xdr:twoCellAnchor>
  <xdr:twoCellAnchor editAs="oneCell">
    <xdr:from>
      <xdr:col>0</xdr:col>
      <xdr:colOff>2056191</xdr:colOff>
      <xdr:row>163</xdr:row>
      <xdr:rowOff>6049</xdr:rowOff>
    </xdr:from>
    <xdr:to>
      <xdr:col>2</xdr:col>
      <xdr:colOff>17376</xdr:colOff>
      <xdr:row>163</xdr:row>
      <xdr:rowOff>1237646</xdr:rowOff>
    </xdr:to>
    <xdr:pic>
      <xdr:nvPicPr>
        <xdr:cNvPr id="61" name="Picture 6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2056191" y="193088382"/>
          <a:ext cx="1940518" cy="1231597"/>
        </a:xfrm>
        <a:prstGeom prst="rect">
          <a:avLst/>
        </a:prstGeom>
      </xdr:spPr>
    </xdr:pic>
    <xdr:clientData/>
  </xdr:twoCellAnchor>
  <xdr:twoCellAnchor editAs="oneCell">
    <xdr:from>
      <xdr:col>1</xdr:col>
      <xdr:colOff>223760</xdr:colOff>
      <xdr:row>30</xdr:row>
      <xdr:rowOff>78617</xdr:rowOff>
    </xdr:from>
    <xdr:to>
      <xdr:col>1</xdr:col>
      <xdr:colOff>1741715</xdr:colOff>
      <xdr:row>30</xdr:row>
      <xdr:rowOff>1197022</xdr:rowOff>
    </xdr:to>
    <xdr:pic>
      <xdr:nvPicPr>
        <xdr:cNvPr id="62" name="Picture 61">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92046" y="34634713"/>
          <a:ext cx="1517955" cy="111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164</xdr:row>
      <xdr:rowOff>78619</xdr:rowOff>
    </xdr:from>
    <xdr:to>
      <xdr:col>1</xdr:col>
      <xdr:colOff>1536095</xdr:colOff>
      <xdr:row>164</xdr:row>
      <xdr:rowOff>1233714</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449286" y="194424905"/>
          <a:ext cx="1155095" cy="1155095"/>
        </a:xfrm>
        <a:prstGeom prst="rect">
          <a:avLst/>
        </a:prstGeom>
      </xdr:spPr>
    </xdr:pic>
    <xdr:clientData/>
  </xdr:twoCellAnchor>
  <xdr:twoCellAnchor editAs="oneCell">
    <xdr:from>
      <xdr:col>1</xdr:col>
      <xdr:colOff>0</xdr:colOff>
      <xdr:row>165</xdr:row>
      <xdr:rowOff>0</xdr:rowOff>
    </xdr:from>
    <xdr:to>
      <xdr:col>2</xdr:col>
      <xdr:colOff>2803</xdr:colOff>
      <xdr:row>165</xdr:row>
      <xdr:rowOff>1142999</xdr:rowOff>
    </xdr:to>
    <xdr:pic>
      <xdr:nvPicPr>
        <xdr:cNvPr id="49" name="Picture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068286" y="195610239"/>
          <a:ext cx="1847932" cy="1142999"/>
        </a:xfrm>
        <a:prstGeom prst="rect">
          <a:avLst/>
        </a:prstGeom>
      </xdr:spPr>
    </xdr:pic>
    <xdr:clientData/>
  </xdr:twoCellAnchor>
  <xdr:twoCellAnchor editAs="oneCell">
    <xdr:from>
      <xdr:col>1</xdr:col>
      <xdr:colOff>42333</xdr:colOff>
      <xdr:row>166</xdr:row>
      <xdr:rowOff>139095</xdr:rowOff>
    </xdr:from>
    <xdr:to>
      <xdr:col>2</xdr:col>
      <xdr:colOff>2537</xdr:colOff>
      <xdr:row>166</xdr:row>
      <xdr:rowOff>1096250</xdr:rowOff>
    </xdr:to>
    <xdr:pic>
      <xdr:nvPicPr>
        <xdr:cNvPr id="53" name="Picture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110619" y="197013285"/>
          <a:ext cx="1786283" cy="957155"/>
        </a:xfrm>
        <a:prstGeom prst="rect">
          <a:avLst/>
        </a:prstGeom>
      </xdr:spPr>
    </xdr:pic>
    <xdr:clientData/>
  </xdr:twoCellAnchor>
  <xdr:twoCellAnchor editAs="oneCell">
    <xdr:from>
      <xdr:col>1</xdr:col>
      <xdr:colOff>163286</xdr:colOff>
      <xdr:row>167</xdr:row>
      <xdr:rowOff>66524</xdr:rowOff>
    </xdr:from>
    <xdr:to>
      <xdr:col>1</xdr:col>
      <xdr:colOff>1669143</xdr:colOff>
      <xdr:row>167</xdr:row>
      <xdr:rowOff>1236773</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231572" y="198204667"/>
          <a:ext cx="1505857" cy="1170249"/>
        </a:xfrm>
        <a:prstGeom prst="rect">
          <a:avLst/>
        </a:prstGeom>
      </xdr:spPr>
    </xdr:pic>
    <xdr:clientData/>
  </xdr:twoCellAnchor>
  <xdr:twoCellAnchor editAs="oneCell">
    <xdr:from>
      <xdr:col>1</xdr:col>
      <xdr:colOff>217714</xdr:colOff>
      <xdr:row>168</xdr:row>
      <xdr:rowOff>48381</xdr:rowOff>
    </xdr:from>
    <xdr:to>
      <xdr:col>1</xdr:col>
      <xdr:colOff>1723571</xdr:colOff>
      <xdr:row>168</xdr:row>
      <xdr:rowOff>1218630</xdr:rowOff>
    </xdr:to>
    <xdr:pic>
      <xdr:nvPicPr>
        <xdr:cNvPr id="63" name="Picture 62">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286000" y="199450477"/>
          <a:ext cx="1505857" cy="1170249"/>
        </a:xfrm>
        <a:prstGeom prst="rect">
          <a:avLst/>
        </a:prstGeom>
      </xdr:spPr>
    </xdr:pic>
    <xdr:clientData/>
  </xdr:twoCellAnchor>
  <xdr:oneCellAnchor>
    <xdr:from>
      <xdr:col>1</xdr:col>
      <xdr:colOff>0</xdr:colOff>
      <xdr:row>48</xdr:row>
      <xdr:rowOff>0</xdr:rowOff>
    </xdr:from>
    <xdr:ext cx="1927668" cy="1235374"/>
    <xdr:pic>
      <xdr:nvPicPr>
        <xdr:cNvPr id="64" name="Picture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tretch>
          <a:fillRect/>
        </a:stretch>
      </xdr:blipFill>
      <xdr:spPr>
        <a:xfrm>
          <a:off x="2054679" y="51904447"/>
          <a:ext cx="1927668" cy="1235374"/>
        </a:xfrm>
        <a:prstGeom prst="rect">
          <a:avLst/>
        </a:prstGeom>
      </xdr:spPr>
    </xdr:pic>
    <xdr:clientData/>
  </xdr:oneCellAnchor>
  <xdr:oneCellAnchor>
    <xdr:from>
      <xdr:col>1</xdr:col>
      <xdr:colOff>0</xdr:colOff>
      <xdr:row>47</xdr:row>
      <xdr:rowOff>0</xdr:rowOff>
    </xdr:from>
    <xdr:ext cx="1931742" cy="1235375"/>
    <xdr:pic>
      <xdr:nvPicPr>
        <xdr:cNvPr id="66" name="Picture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tretch>
          <a:fillRect/>
        </a:stretch>
      </xdr:blipFill>
      <xdr:spPr>
        <a:xfrm>
          <a:off x="2054679" y="50673000"/>
          <a:ext cx="1931742" cy="1235375"/>
        </a:xfrm>
        <a:prstGeom prst="rect">
          <a:avLst/>
        </a:prstGeom>
      </xdr:spPr>
    </xdr:pic>
    <xdr:clientData/>
  </xdr:oneCellAnchor>
  <xdr:twoCellAnchor editAs="oneCell">
    <xdr:from>
      <xdr:col>1</xdr:col>
      <xdr:colOff>0</xdr:colOff>
      <xdr:row>5</xdr:row>
      <xdr:rowOff>0</xdr:rowOff>
    </xdr:from>
    <xdr:to>
      <xdr:col>2</xdr:col>
      <xdr:colOff>29471</xdr:colOff>
      <xdr:row>6</xdr:row>
      <xdr:rowOff>3928</xdr:rowOff>
    </xdr:to>
    <xdr:pic>
      <xdr:nvPicPr>
        <xdr:cNvPr id="68" name="Picture 67">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065867" y="5092700"/>
          <a:ext cx="1942937" cy="1231595"/>
        </a:xfrm>
        <a:prstGeom prst="rect">
          <a:avLst/>
        </a:prstGeom>
      </xdr:spPr>
    </xdr:pic>
    <xdr:clientData/>
  </xdr:twoCellAnchor>
  <xdr:twoCellAnchor editAs="oneCell">
    <xdr:from>
      <xdr:col>1</xdr:col>
      <xdr:colOff>0</xdr:colOff>
      <xdr:row>5</xdr:row>
      <xdr:rowOff>0</xdr:rowOff>
    </xdr:from>
    <xdr:to>
      <xdr:col>2</xdr:col>
      <xdr:colOff>29471</xdr:colOff>
      <xdr:row>6</xdr:row>
      <xdr:rowOff>3928</xdr:rowOff>
    </xdr:to>
    <xdr:pic>
      <xdr:nvPicPr>
        <xdr:cNvPr id="69" name="Picture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065867" y="5092700"/>
          <a:ext cx="1942937" cy="1231595"/>
        </a:xfrm>
        <a:prstGeom prst="rect">
          <a:avLst/>
        </a:prstGeom>
      </xdr:spPr>
    </xdr:pic>
    <xdr:clientData/>
  </xdr:twoCellAnchor>
  <xdr:twoCellAnchor editAs="oneCell">
    <xdr:from>
      <xdr:col>1</xdr:col>
      <xdr:colOff>284240</xdr:colOff>
      <xdr:row>6</xdr:row>
      <xdr:rowOff>199572</xdr:rowOff>
    </xdr:from>
    <xdr:to>
      <xdr:col>1</xdr:col>
      <xdr:colOff>1532686</xdr:colOff>
      <xdr:row>6</xdr:row>
      <xdr:rowOff>1100668</xdr:rowOff>
    </xdr:to>
    <xdr:pic>
      <xdr:nvPicPr>
        <xdr:cNvPr id="71" name="Picture 70">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350107" y="6519939"/>
          <a:ext cx="1248446" cy="901096"/>
        </a:xfrm>
        <a:prstGeom prst="rect">
          <a:avLst/>
        </a:prstGeom>
      </xdr:spPr>
    </xdr:pic>
    <xdr:clientData/>
  </xdr:twoCellAnchor>
  <xdr:twoCellAnchor editAs="oneCell">
    <xdr:from>
      <xdr:col>1</xdr:col>
      <xdr:colOff>0</xdr:colOff>
      <xdr:row>37</xdr:row>
      <xdr:rowOff>0</xdr:rowOff>
    </xdr:from>
    <xdr:to>
      <xdr:col>2</xdr:col>
      <xdr:colOff>29471</xdr:colOff>
      <xdr:row>38</xdr:row>
      <xdr:rowOff>3929</xdr:rowOff>
    </xdr:to>
    <xdr:pic>
      <xdr:nvPicPr>
        <xdr:cNvPr id="72" name="Picture 7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2065867" y="44378033"/>
          <a:ext cx="1942937" cy="1231596"/>
        </a:xfrm>
        <a:prstGeom prst="rect">
          <a:avLst/>
        </a:prstGeom>
      </xdr:spPr>
    </xdr:pic>
    <xdr:clientData/>
  </xdr:twoCellAnchor>
  <xdr:twoCellAnchor editAs="oneCell">
    <xdr:from>
      <xdr:col>1</xdr:col>
      <xdr:colOff>0</xdr:colOff>
      <xdr:row>37</xdr:row>
      <xdr:rowOff>0</xdr:rowOff>
    </xdr:from>
    <xdr:to>
      <xdr:col>2</xdr:col>
      <xdr:colOff>29471</xdr:colOff>
      <xdr:row>38</xdr:row>
      <xdr:rowOff>3929</xdr:rowOff>
    </xdr:to>
    <xdr:pic>
      <xdr:nvPicPr>
        <xdr:cNvPr id="73" name="Picture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2065867" y="44378033"/>
          <a:ext cx="1942937" cy="1231596"/>
        </a:xfrm>
        <a:prstGeom prst="rect">
          <a:avLst/>
        </a:prstGeom>
      </xdr:spPr>
    </xdr:pic>
    <xdr:clientData/>
  </xdr:twoCellAnchor>
  <xdr:twoCellAnchor editAs="oneCell">
    <xdr:from>
      <xdr:col>0</xdr:col>
      <xdr:colOff>2050144</xdr:colOff>
      <xdr:row>38</xdr:row>
      <xdr:rowOff>1209524</xdr:rowOff>
    </xdr:from>
    <xdr:to>
      <xdr:col>2</xdr:col>
      <xdr:colOff>11329</xdr:colOff>
      <xdr:row>39</xdr:row>
      <xdr:rowOff>1213454</xdr:rowOff>
    </xdr:to>
    <xdr:pic>
      <xdr:nvPicPr>
        <xdr:cNvPr id="74" name="Picture 7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2050144" y="46815224"/>
          <a:ext cx="1940518" cy="1231597"/>
        </a:xfrm>
        <a:prstGeom prst="rect">
          <a:avLst/>
        </a:prstGeom>
      </xdr:spPr>
    </xdr:pic>
    <xdr:clientData/>
  </xdr:twoCellAnchor>
  <xdr:twoCellAnchor editAs="oneCell">
    <xdr:from>
      <xdr:col>1</xdr:col>
      <xdr:colOff>290286</xdr:colOff>
      <xdr:row>38</xdr:row>
      <xdr:rowOff>114906</xdr:rowOff>
    </xdr:from>
    <xdr:to>
      <xdr:col>1</xdr:col>
      <xdr:colOff>1768474</xdr:colOff>
      <xdr:row>38</xdr:row>
      <xdr:rowOff>1142011</xdr:rowOff>
    </xdr:to>
    <xdr:pic>
      <xdr:nvPicPr>
        <xdr:cNvPr id="75" name="Picture 74">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356153" y="45720606"/>
          <a:ext cx="1487713" cy="1027105"/>
        </a:xfrm>
        <a:prstGeom prst="rect">
          <a:avLst/>
        </a:prstGeom>
      </xdr:spPr>
    </xdr:pic>
    <xdr:clientData/>
  </xdr:twoCellAnchor>
  <xdr:oneCellAnchor>
    <xdr:from>
      <xdr:col>1</xdr:col>
      <xdr:colOff>0</xdr:colOff>
      <xdr:row>45</xdr:row>
      <xdr:rowOff>0</xdr:rowOff>
    </xdr:from>
    <xdr:ext cx="1802474" cy="1228574"/>
    <xdr:pic>
      <xdr:nvPicPr>
        <xdr:cNvPr id="76" name="Picture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tretch>
          <a:fillRect/>
        </a:stretch>
      </xdr:blipFill>
      <xdr:spPr>
        <a:xfrm>
          <a:off x="1918607" y="54074786"/>
          <a:ext cx="1802474" cy="1228574"/>
        </a:xfrm>
        <a:prstGeom prst="rect">
          <a:avLst/>
        </a:prstGeom>
      </xdr:spPr>
    </xdr:pic>
    <xdr:clientData/>
  </xdr:oneCellAnchor>
  <xdr:twoCellAnchor editAs="oneCell">
    <xdr:from>
      <xdr:col>1</xdr:col>
      <xdr:colOff>258537</xdr:colOff>
      <xdr:row>170</xdr:row>
      <xdr:rowOff>95250</xdr:rowOff>
    </xdr:from>
    <xdr:to>
      <xdr:col>1</xdr:col>
      <xdr:colOff>1496787</xdr:colOff>
      <xdr:row>170</xdr:row>
      <xdr:rowOff>1213747</xdr:rowOff>
    </xdr:to>
    <xdr:pic>
      <xdr:nvPicPr>
        <xdr:cNvPr id="54" name="Picture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77144" y="206801357"/>
          <a:ext cx="1238250" cy="1118497"/>
        </a:xfrm>
        <a:prstGeom prst="rect">
          <a:avLst/>
        </a:prstGeom>
      </xdr:spPr>
    </xdr:pic>
    <xdr:clientData/>
  </xdr:twoCellAnchor>
  <xdr:twoCellAnchor editAs="oneCell">
    <xdr:from>
      <xdr:col>1</xdr:col>
      <xdr:colOff>176893</xdr:colOff>
      <xdr:row>169</xdr:row>
      <xdr:rowOff>149678</xdr:rowOff>
    </xdr:from>
    <xdr:to>
      <xdr:col>1</xdr:col>
      <xdr:colOff>1592036</xdr:colOff>
      <xdr:row>169</xdr:row>
      <xdr:rowOff>1256463</xdr:rowOff>
    </xdr:to>
    <xdr:pic>
      <xdr:nvPicPr>
        <xdr:cNvPr id="57" name="Picture 5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095500" y="205590321"/>
          <a:ext cx="1415143" cy="1106785"/>
        </a:xfrm>
        <a:prstGeom prst="rect">
          <a:avLst/>
        </a:prstGeom>
      </xdr:spPr>
    </xdr:pic>
    <xdr:clientData/>
  </xdr:twoCellAnchor>
  <xdr:twoCellAnchor editAs="oneCell">
    <xdr:from>
      <xdr:col>1</xdr:col>
      <xdr:colOff>136071</xdr:colOff>
      <xdr:row>171</xdr:row>
      <xdr:rowOff>95250</xdr:rowOff>
    </xdr:from>
    <xdr:to>
      <xdr:col>1</xdr:col>
      <xdr:colOff>1646464</xdr:colOff>
      <xdr:row>171</xdr:row>
      <xdr:rowOff>1219895</xdr:rowOff>
    </xdr:to>
    <xdr:pic>
      <xdr:nvPicPr>
        <xdr:cNvPr id="60" name="Picture 59">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54678" y="208066821"/>
          <a:ext cx="1510393" cy="1124645"/>
        </a:xfrm>
        <a:prstGeom prst="rect">
          <a:avLst/>
        </a:prstGeom>
      </xdr:spPr>
    </xdr:pic>
    <xdr:clientData/>
  </xdr:twoCellAnchor>
  <xdr:twoCellAnchor editAs="oneCell">
    <xdr:from>
      <xdr:col>1</xdr:col>
      <xdr:colOff>299357</xdr:colOff>
      <xdr:row>172</xdr:row>
      <xdr:rowOff>27214</xdr:rowOff>
    </xdr:from>
    <xdr:to>
      <xdr:col>1</xdr:col>
      <xdr:colOff>1510393</xdr:colOff>
      <xdr:row>172</xdr:row>
      <xdr:rowOff>1242575</xdr:rowOff>
    </xdr:to>
    <xdr:pic>
      <xdr:nvPicPr>
        <xdr:cNvPr id="77" name="Picture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217964" y="209264250"/>
          <a:ext cx="1211036" cy="1215361"/>
        </a:xfrm>
        <a:prstGeom prst="rect">
          <a:avLst/>
        </a:prstGeom>
      </xdr:spPr>
    </xdr:pic>
    <xdr:clientData/>
  </xdr:twoCellAnchor>
  <xdr:twoCellAnchor editAs="oneCell">
    <xdr:from>
      <xdr:col>1</xdr:col>
      <xdr:colOff>258536</xdr:colOff>
      <xdr:row>173</xdr:row>
      <xdr:rowOff>40821</xdr:rowOff>
    </xdr:from>
    <xdr:to>
      <xdr:col>1</xdr:col>
      <xdr:colOff>1484141</xdr:colOff>
      <xdr:row>174</xdr:row>
      <xdr:rowOff>-1</xdr:rowOff>
    </xdr:to>
    <xdr:pic>
      <xdr:nvPicPr>
        <xdr:cNvPr id="78" name="Picture 77" descr="https://www.hanwha-security.com/imgViewer.do?fileName=th_1558920524884.png&amp;filePath=UPLOAD_MFGD_IMG_PATH&amp;pathType=&amp;oldPath=">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177143" y="210543321"/>
          <a:ext cx="1225605" cy="1224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244929</xdr:colOff>
      <xdr:row>174</xdr:row>
      <xdr:rowOff>13606</xdr:rowOff>
    </xdr:from>
    <xdr:to>
      <xdr:col>1</xdr:col>
      <xdr:colOff>1456917</xdr:colOff>
      <xdr:row>174</xdr:row>
      <xdr:rowOff>1224643</xdr:rowOff>
    </xdr:to>
    <xdr:pic>
      <xdr:nvPicPr>
        <xdr:cNvPr id="79" name="Picture 78" descr="https://www.hanwha-security.com/imgViewer.do?fileName=th_1558918075224.png&amp;filePath=UPLOAD_MFGD_IMG_PATH&amp;pathType=&amp;oldPath=">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163536" y="211781570"/>
          <a:ext cx="1211988" cy="121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258536</xdr:colOff>
      <xdr:row>175</xdr:row>
      <xdr:rowOff>40822</xdr:rowOff>
    </xdr:from>
    <xdr:to>
      <xdr:col>1</xdr:col>
      <xdr:colOff>1416052</xdr:colOff>
      <xdr:row>175</xdr:row>
      <xdr:rowOff>1197429</xdr:rowOff>
    </xdr:to>
    <xdr:pic>
      <xdr:nvPicPr>
        <xdr:cNvPr id="80" name="Picture 79" descr="https://www.hanwha-security.com/imgViewer.do?fileName=th_1558404901743.png&amp;filePath=UPLOAD_MFGD_IMG_PATH&amp;pathType=&amp;oldPath=">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177143" y="213074251"/>
          <a:ext cx="1157516" cy="115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340178</xdr:colOff>
      <xdr:row>176</xdr:row>
      <xdr:rowOff>136071</xdr:rowOff>
    </xdr:from>
    <xdr:to>
      <xdr:col>1</xdr:col>
      <xdr:colOff>1347107</xdr:colOff>
      <xdr:row>176</xdr:row>
      <xdr:rowOff>1142209</xdr:rowOff>
    </xdr:to>
    <xdr:pic>
      <xdr:nvPicPr>
        <xdr:cNvPr id="81" name="Picture 80" descr="https://www.hanwha-security.com/imgViewer.do?fileName=th_1558401736443.png&amp;filePath=UPLOAD_MFGD_IMG_PATH&amp;pathType=&amp;oldPath=">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58785" y="214434964"/>
          <a:ext cx="1006929" cy="1006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312964</xdr:colOff>
      <xdr:row>177</xdr:row>
      <xdr:rowOff>122464</xdr:rowOff>
    </xdr:from>
    <xdr:to>
      <xdr:col>1</xdr:col>
      <xdr:colOff>1347919</xdr:colOff>
      <xdr:row>177</xdr:row>
      <xdr:rowOff>1156607</xdr:rowOff>
    </xdr:to>
    <xdr:pic>
      <xdr:nvPicPr>
        <xdr:cNvPr id="82" name="Picture 81" descr="https://www.hanwha-security.com/imgViewer.do?fileName=th_1558929643539.png&amp;filePath=UPLOAD_MFGD_IMG_PATH&amp;pathType=&amp;oldPath=">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231571" y="215686821"/>
          <a:ext cx="1034955"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244929</xdr:colOff>
      <xdr:row>178</xdr:row>
      <xdr:rowOff>81643</xdr:rowOff>
    </xdr:from>
    <xdr:to>
      <xdr:col>1</xdr:col>
      <xdr:colOff>1387929</xdr:colOff>
      <xdr:row>178</xdr:row>
      <xdr:rowOff>1223746</xdr:rowOff>
    </xdr:to>
    <xdr:pic>
      <xdr:nvPicPr>
        <xdr:cNvPr id="83" name="Picture 82" descr="https://www.hanwha-security.com/imgViewer.do?fileName=th_1558931373851.png&amp;filePath=UPLOAD_MFGD_IMG_PATH&amp;pathType=&amp;oldPath=">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163536" y="216911464"/>
          <a:ext cx="1143000" cy="1142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299357</xdr:colOff>
      <xdr:row>179</xdr:row>
      <xdr:rowOff>149678</xdr:rowOff>
    </xdr:from>
    <xdr:to>
      <xdr:col>1</xdr:col>
      <xdr:colOff>1401537</xdr:colOff>
      <xdr:row>179</xdr:row>
      <xdr:rowOff>1250993</xdr:rowOff>
    </xdr:to>
    <xdr:pic>
      <xdr:nvPicPr>
        <xdr:cNvPr id="84" name="Picture 83" descr="https://www.hanwha-security.com/imgViewer.do?fileName=th_1549504107577.png&amp;filePath=UPLOAD_MFGD_IMG_PATH&amp;pathType=&amp;oldPath=">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217964" y="218244964"/>
          <a:ext cx="1102180" cy="1101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68035</xdr:colOff>
      <xdr:row>180</xdr:row>
      <xdr:rowOff>231322</xdr:rowOff>
    </xdr:from>
    <xdr:to>
      <xdr:col>1</xdr:col>
      <xdr:colOff>1706469</xdr:colOff>
      <xdr:row>180</xdr:row>
      <xdr:rowOff>1115786</xdr:rowOff>
    </xdr:to>
    <xdr:pic>
      <xdr:nvPicPr>
        <xdr:cNvPr id="88" name="Picture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986642" y="219592072"/>
          <a:ext cx="1638434" cy="884464"/>
        </a:xfrm>
        <a:prstGeom prst="rect">
          <a:avLst/>
        </a:prstGeom>
      </xdr:spPr>
    </xdr:pic>
    <xdr:clientData/>
  </xdr:twoCellAnchor>
  <xdr:twoCellAnchor editAs="oneCell">
    <xdr:from>
      <xdr:col>1</xdr:col>
      <xdr:colOff>1</xdr:colOff>
      <xdr:row>180</xdr:row>
      <xdr:rowOff>1020535</xdr:rowOff>
    </xdr:from>
    <xdr:to>
      <xdr:col>1</xdr:col>
      <xdr:colOff>1660073</xdr:colOff>
      <xdr:row>182</xdr:row>
      <xdr:rowOff>150809</xdr:rowOff>
    </xdr:to>
    <xdr:pic>
      <xdr:nvPicPr>
        <xdr:cNvPr id="86" name="Picture 85" descr="https://www.hanwhasecurity.com/media/catalog/product/cache/1/small_image/210x/9df78eab33525d08d6e5fb8d27136e95/h/c/hcb-6000.png">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918608" y="220381285"/>
          <a:ext cx="1660072" cy="1661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182</xdr:row>
      <xdr:rowOff>0</xdr:rowOff>
    </xdr:from>
    <xdr:to>
      <xdr:col>1</xdr:col>
      <xdr:colOff>1737511</xdr:colOff>
      <xdr:row>183</xdr:row>
      <xdr:rowOff>33097</xdr:rowOff>
    </xdr:to>
    <xdr:pic>
      <xdr:nvPicPr>
        <xdr:cNvPr id="89" name="Picture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918607" y="221891679"/>
          <a:ext cx="1737511" cy="1298561"/>
        </a:xfrm>
        <a:prstGeom prst="rect">
          <a:avLst/>
        </a:prstGeom>
      </xdr:spPr>
    </xdr:pic>
    <xdr:clientData/>
  </xdr:twoCellAnchor>
  <xdr:twoCellAnchor editAs="oneCell">
    <xdr:from>
      <xdr:col>1</xdr:col>
      <xdr:colOff>108857</xdr:colOff>
      <xdr:row>183</xdr:row>
      <xdr:rowOff>13606</xdr:rowOff>
    </xdr:from>
    <xdr:to>
      <xdr:col>1</xdr:col>
      <xdr:colOff>937985</xdr:colOff>
      <xdr:row>183</xdr:row>
      <xdr:rowOff>684224</xdr:rowOff>
    </xdr:to>
    <xdr:pic>
      <xdr:nvPicPr>
        <xdr:cNvPr id="90" name="Picture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027464" y="223170749"/>
          <a:ext cx="829128" cy="670618"/>
        </a:xfrm>
        <a:prstGeom prst="rect">
          <a:avLst/>
        </a:prstGeom>
      </xdr:spPr>
    </xdr:pic>
    <xdr:clientData/>
  </xdr:twoCellAnchor>
  <xdr:twoCellAnchor editAs="oneCell">
    <xdr:from>
      <xdr:col>1</xdr:col>
      <xdr:colOff>785511</xdr:colOff>
      <xdr:row>183</xdr:row>
      <xdr:rowOff>435428</xdr:rowOff>
    </xdr:from>
    <xdr:to>
      <xdr:col>1</xdr:col>
      <xdr:colOff>1727875</xdr:colOff>
      <xdr:row>183</xdr:row>
      <xdr:rowOff>1211036</xdr:rowOff>
    </xdr:to>
    <xdr:pic>
      <xdr:nvPicPr>
        <xdr:cNvPr id="93" name="Picture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04118" y="223592571"/>
          <a:ext cx="942364" cy="775608"/>
        </a:xfrm>
        <a:prstGeom prst="rect">
          <a:avLst/>
        </a:prstGeom>
      </xdr:spPr>
    </xdr:pic>
    <xdr:clientData/>
  </xdr:twoCellAnchor>
  <xdr:twoCellAnchor editAs="oneCell">
    <xdr:from>
      <xdr:col>1</xdr:col>
      <xdr:colOff>122464</xdr:colOff>
      <xdr:row>184</xdr:row>
      <xdr:rowOff>81642</xdr:rowOff>
    </xdr:from>
    <xdr:to>
      <xdr:col>1</xdr:col>
      <xdr:colOff>951592</xdr:colOff>
      <xdr:row>184</xdr:row>
      <xdr:rowOff>752260</xdr:rowOff>
    </xdr:to>
    <xdr:pic>
      <xdr:nvPicPr>
        <xdr:cNvPr id="94" name="Picture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041071" y="224504249"/>
          <a:ext cx="829128" cy="670618"/>
        </a:xfrm>
        <a:prstGeom prst="rect">
          <a:avLst/>
        </a:prstGeom>
      </xdr:spPr>
    </xdr:pic>
    <xdr:clientData/>
  </xdr:twoCellAnchor>
  <xdr:twoCellAnchor editAs="oneCell">
    <xdr:from>
      <xdr:col>1</xdr:col>
      <xdr:colOff>799118</xdr:colOff>
      <xdr:row>184</xdr:row>
      <xdr:rowOff>503464</xdr:rowOff>
    </xdr:from>
    <xdr:to>
      <xdr:col>1</xdr:col>
      <xdr:colOff>1741482</xdr:colOff>
      <xdr:row>185</xdr:row>
      <xdr:rowOff>13608</xdr:rowOff>
    </xdr:to>
    <xdr:pic>
      <xdr:nvPicPr>
        <xdr:cNvPr id="95" name="Picture 9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17725" y="224926071"/>
          <a:ext cx="942364" cy="775608"/>
        </a:xfrm>
        <a:prstGeom prst="rect">
          <a:avLst/>
        </a:prstGeom>
      </xdr:spPr>
    </xdr:pic>
    <xdr:clientData/>
  </xdr:twoCellAnchor>
  <xdr:twoCellAnchor editAs="oneCell">
    <xdr:from>
      <xdr:col>1</xdr:col>
      <xdr:colOff>54428</xdr:colOff>
      <xdr:row>185</xdr:row>
      <xdr:rowOff>108857</xdr:rowOff>
    </xdr:from>
    <xdr:to>
      <xdr:col>1</xdr:col>
      <xdr:colOff>883556</xdr:colOff>
      <xdr:row>185</xdr:row>
      <xdr:rowOff>779475</xdr:rowOff>
    </xdr:to>
    <xdr:pic>
      <xdr:nvPicPr>
        <xdr:cNvPr id="96" name="Picture 9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973035" y="225796928"/>
          <a:ext cx="829128" cy="670618"/>
        </a:xfrm>
        <a:prstGeom prst="rect">
          <a:avLst/>
        </a:prstGeom>
      </xdr:spPr>
    </xdr:pic>
    <xdr:clientData/>
  </xdr:twoCellAnchor>
  <xdr:twoCellAnchor editAs="oneCell">
    <xdr:from>
      <xdr:col>1</xdr:col>
      <xdr:colOff>731082</xdr:colOff>
      <xdr:row>185</xdr:row>
      <xdr:rowOff>530679</xdr:rowOff>
    </xdr:from>
    <xdr:to>
      <xdr:col>1</xdr:col>
      <xdr:colOff>1673446</xdr:colOff>
      <xdr:row>186</xdr:row>
      <xdr:rowOff>40823</xdr:rowOff>
    </xdr:to>
    <xdr:pic>
      <xdr:nvPicPr>
        <xdr:cNvPr id="97" name="Picture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649689" y="226218750"/>
          <a:ext cx="942364" cy="775608"/>
        </a:xfrm>
        <a:prstGeom prst="rect">
          <a:avLst/>
        </a:prstGeom>
      </xdr:spPr>
    </xdr:pic>
    <xdr:clientData/>
  </xdr:twoCellAnchor>
  <xdr:twoCellAnchor editAs="oneCell">
    <xdr:from>
      <xdr:col>1</xdr:col>
      <xdr:colOff>68036</xdr:colOff>
      <xdr:row>186</xdr:row>
      <xdr:rowOff>81643</xdr:rowOff>
    </xdr:from>
    <xdr:to>
      <xdr:col>1</xdr:col>
      <xdr:colOff>897164</xdr:colOff>
      <xdr:row>186</xdr:row>
      <xdr:rowOff>752261</xdr:rowOff>
    </xdr:to>
    <xdr:pic>
      <xdr:nvPicPr>
        <xdr:cNvPr id="98" name="Picture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986643" y="227035179"/>
          <a:ext cx="829128" cy="670618"/>
        </a:xfrm>
        <a:prstGeom prst="rect">
          <a:avLst/>
        </a:prstGeom>
      </xdr:spPr>
    </xdr:pic>
    <xdr:clientData/>
  </xdr:twoCellAnchor>
  <xdr:twoCellAnchor editAs="oneCell">
    <xdr:from>
      <xdr:col>1</xdr:col>
      <xdr:colOff>744690</xdr:colOff>
      <xdr:row>186</xdr:row>
      <xdr:rowOff>503465</xdr:rowOff>
    </xdr:from>
    <xdr:to>
      <xdr:col>1</xdr:col>
      <xdr:colOff>1687054</xdr:colOff>
      <xdr:row>187</xdr:row>
      <xdr:rowOff>13609</xdr:rowOff>
    </xdr:to>
    <xdr:pic>
      <xdr:nvPicPr>
        <xdr:cNvPr id="99" name="Picture 9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663297" y="227457001"/>
          <a:ext cx="942364" cy="775608"/>
        </a:xfrm>
        <a:prstGeom prst="rect">
          <a:avLst/>
        </a:prstGeom>
      </xdr:spPr>
    </xdr:pic>
    <xdr:clientData/>
  </xdr:twoCellAnchor>
  <xdr:twoCellAnchor editAs="oneCell">
    <xdr:from>
      <xdr:col>1</xdr:col>
      <xdr:colOff>136071</xdr:colOff>
      <xdr:row>187</xdr:row>
      <xdr:rowOff>231322</xdr:rowOff>
    </xdr:from>
    <xdr:to>
      <xdr:col>1</xdr:col>
      <xdr:colOff>1658542</xdr:colOff>
      <xdr:row>187</xdr:row>
      <xdr:rowOff>1085208</xdr:rowOff>
    </xdr:to>
    <xdr:pic>
      <xdr:nvPicPr>
        <xdr:cNvPr id="100" name="Content Placeholder 6" descr="A close up of a device&#10;&#10;Description automatically generated">
          <a:extLst>
            <a:ext uri="{FF2B5EF4-FFF2-40B4-BE49-F238E27FC236}">
              <a16:creationId xmlns:a16="http://schemas.microsoft.com/office/drawing/2014/main" id="{00000000-0008-0000-0700-00006400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2054678" y="228450322"/>
          <a:ext cx="1522471" cy="853886"/>
        </a:xfrm>
        <a:prstGeom prst="rect">
          <a:avLst/>
        </a:prstGeom>
      </xdr:spPr>
    </xdr:pic>
    <xdr:clientData/>
  </xdr:twoCellAnchor>
  <xdr:twoCellAnchor editAs="oneCell">
    <xdr:from>
      <xdr:col>1</xdr:col>
      <xdr:colOff>517074</xdr:colOff>
      <xdr:row>188</xdr:row>
      <xdr:rowOff>54429</xdr:rowOff>
    </xdr:from>
    <xdr:to>
      <xdr:col>1</xdr:col>
      <xdr:colOff>1360719</xdr:colOff>
      <xdr:row>188</xdr:row>
      <xdr:rowOff>1172099</xdr:rowOff>
    </xdr:to>
    <xdr:pic>
      <xdr:nvPicPr>
        <xdr:cNvPr id="101" name="Content Placeholder 5" descr="A close up of a device&#10;&#10;Description automatically generated">
          <a:extLst>
            <a:ext uri="{FF2B5EF4-FFF2-40B4-BE49-F238E27FC236}">
              <a16:creationId xmlns:a16="http://schemas.microsoft.com/office/drawing/2014/main" id="{00000000-0008-0000-0700-000065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rot="16200000">
          <a:off x="2298669" y="229675905"/>
          <a:ext cx="1117670" cy="843645"/>
        </a:xfrm>
        <a:prstGeom prst="rect">
          <a:avLst/>
        </a:prstGeom>
      </xdr:spPr>
    </xdr:pic>
    <xdr:clientData/>
  </xdr:twoCellAnchor>
  <xdr:twoCellAnchor editAs="oneCell">
    <xdr:from>
      <xdr:col>1</xdr:col>
      <xdr:colOff>149678</xdr:colOff>
      <xdr:row>157</xdr:row>
      <xdr:rowOff>163286</xdr:rowOff>
    </xdr:from>
    <xdr:to>
      <xdr:col>1</xdr:col>
      <xdr:colOff>1673678</xdr:colOff>
      <xdr:row>157</xdr:row>
      <xdr:rowOff>1011011</xdr:rowOff>
    </xdr:to>
    <xdr:pic>
      <xdr:nvPicPr>
        <xdr:cNvPr id="85" name="Picture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tretch>
          <a:fillRect/>
        </a:stretch>
      </xdr:blipFill>
      <xdr:spPr>
        <a:xfrm>
          <a:off x="2068285" y="192949286"/>
          <a:ext cx="1524000" cy="847725"/>
        </a:xfrm>
        <a:prstGeom prst="rect">
          <a:avLst/>
        </a:prstGeom>
      </xdr:spPr>
    </xdr:pic>
    <xdr:clientData/>
  </xdr:twoCellAnchor>
  <xdr:twoCellAnchor editAs="oneCell">
    <xdr:from>
      <xdr:col>1</xdr:col>
      <xdr:colOff>217714</xdr:colOff>
      <xdr:row>43</xdr:row>
      <xdr:rowOff>40822</xdr:rowOff>
    </xdr:from>
    <xdr:to>
      <xdr:col>1</xdr:col>
      <xdr:colOff>1556657</xdr:colOff>
      <xdr:row>43</xdr:row>
      <xdr:rowOff>1156608</xdr:rowOff>
    </xdr:to>
    <xdr:pic>
      <xdr:nvPicPr>
        <xdr:cNvPr id="87" name="Picture 86">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36321" y="51666322"/>
          <a:ext cx="1338943" cy="1115786"/>
        </a:xfrm>
        <a:prstGeom prst="rect">
          <a:avLst/>
        </a:prstGeom>
      </xdr:spPr>
    </xdr:pic>
    <xdr:clientData/>
  </xdr:twoCellAnchor>
  <xdr:twoCellAnchor editAs="oneCell">
    <xdr:from>
      <xdr:col>1</xdr:col>
      <xdr:colOff>108857</xdr:colOff>
      <xdr:row>189</xdr:row>
      <xdr:rowOff>68036</xdr:rowOff>
    </xdr:from>
    <xdr:to>
      <xdr:col>1</xdr:col>
      <xdr:colOff>1670762</xdr:colOff>
      <xdr:row>189</xdr:row>
      <xdr:rowOff>1229941</xdr:rowOff>
    </xdr:to>
    <xdr:pic>
      <xdr:nvPicPr>
        <xdr:cNvPr id="91" name="Picture 90">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79"/>
        <a:stretch>
          <a:fillRect/>
        </a:stretch>
      </xdr:blipFill>
      <xdr:spPr>
        <a:xfrm>
          <a:off x="2027464" y="233308072"/>
          <a:ext cx="1561905" cy="1161905"/>
        </a:xfrm>
        <a:prstGeom prst="rect">
          <a:avLst/>
        </a:prstGeom>
      </xdr:spPr>
    </xdr:pic>
    <xdr:clientData/>
  </xdr:twoCellAnchor>
  <xdr:twoCellAnchor editAs="oneCell">
    <xdr:from>
      <xdr:col>1</xdr:col>
      <xdr:colOff>149679</xdr:colOff>
      <xdr:row>158</xdr:row>
      <xdr:rowOff>176891</xdr:rowOff>
    </xdr:from>
    <xdr:to>
      <xdr:col>1</xdr:col>
      <xdr:colOff>1627313</xdr:colOff>
      <xdr:row>158</xdr:row>
      <xdr:rowOff>993320</xdr:rowOff>
    </xdr:to>
    <xdr:pic>
      <xdr:nvPicPr>
        <xdr:cNvPr id="102" name="그림 80">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064204" y="195906116"/>
          <a:ext cx="1477634" cy="816429"/>
        </a:xfrm>
        <a:prstGeom prst="rect">
          <a:avLst/>
        </a:prstGeom>
      </xdr:spPr>
    </xdr:pic>
    <xdr:clientData/>
  </xdr:twoCellAnchor>
  <xdr:twoCellAnchor editAs="oneCell">
    <xdr:from>
      <xdr:col>1</xdr:col>
      <xdr:colOff>81642</xdr:colOff>
      <xdr:row>190</xdr:row>
      <xdr:rowOff>258536</xdr:rowOff>
    </xdr:from>
    <xdr:to>
      <xdr:col>1</xdr:col>
      <xdr:colOff>1739898</xdr:colOff>
      <xdr:row>191</xdr:row>
      <xdr:rowOff>2079</xdr:rowOff>
    </xdr:to>
    <xdr:pic>
      <xdr:nvPicPr>
        <xdr:cNvPr id="104" name="Picture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000249" y="236029500"/>
          <a:ext cx="1658256" cy="1390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8790476</xdr:colOff>
      <xdr:row>1</xdr:row>
      <xdr:rowOff>3809524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697182" y="190500"/>
          <a:ext cx="8790476" cy="3809524"/>
        </a:xfrm>
        <a:prstGeom prst="rect">
          <a:avLst/>
        </a:prstGeom>
      </xdr:spPr>
    </xdr:pic>
    <xdr:clientData/>
  </xdr:twoCellAnchor>
  <xdr:twoCellAnchor editAs="oneCell">
    <xdr:from>
      <xdr:col>2</xdr:col>
      <xdr:colOff>0</xdr:colOff>
      <xdr:row>3</xdr:row>
      <xdr:rowOff>0</xdr:rowOff>
    </xdr:from>
    <xdr:to>
      <xdr:col>2</xdr:col>
      <xdr:colOff>8790476</xdr:colOff>
      <xdr:row>3</xdr:row>
      <xdr:rowOff>3809524</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697182" y="7810500"/>
          <a:ext cx="8790476" cy="3809524"/>
        </a:xfrm>
        <a:prstGeom prst="rect">
          <a:avLst/>
        </a:prstGeom>
      </xdr:spPr>
    </xdr:pic>
    <xdr:clientData/>
  </xdr:twoCellAnchor>
  <xdr:twoCellAnchor editAs="oneCell">
    <xdr:from>
      <xdr:col>2</xdr:col>
      <xdr:colOff>0</xdr:colOff>
      <xdr:row>14</xdr:row>
      <xdr:rowOff>0</xdr:rowOff>
    </xdr:from>
    <xdr:to>
      <xdr:col>2</xdr:col>
      <xdr:colOff>8790476</xdr:colOff>
      <xdr:row>14</xdr:row>
      <xdr:rowOff>3809524</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97182" y="42100500"/>
          <a:ext cx="8790476" cy="3809524"/>
        </a:xfrm>
        <a:prstGeom prst="rect">
          <a:avLst/>
        </a:prstGeom>
      </xdr:spPr>
    </xdr:pic>
    <xdr:clientData/>
  </xdr:twoCellAnchor>
  <xdr:twoCellAnchor editAs="oneCell">
    <xdr:from>
      <xdr:col>2</xdr:col>
      <xdr:colOff>0</xdr:colOff>
      <xdr:row>30</xdr:row>
      <xdr:rowOff>0</xdr:rowOff>
    </xdr:from>
    <xdr:to>
      <xdr:col>2</xdr:col>
      <xdr:colOff>8790476</xdr:colOff>
      <xdr:row>30</xdr:row>
      <xdr:rowOff>3809524</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697182" y="84010500"/>
          <a:ext cx="8790476" cy="3809524"/>
        </a:xfrm>
        <a:prstGeom prst="rect">
          <a:avLst/>
        </a:prstGeom>
      </xdr:spPr>
    </xdr:pic>
    <xdr:clientData/>
  </xdr:twoCellAnchor>
  <xdr:twoCellAnchor editAs="oneCell">
    <xdr:from>
      <xdr:col>2</xdr:col>
      <xdr:colOff>0</xdr:colOff>
      <xdr:row>31</xdr:row>
      <xdr:rowOff>0</xdr:rowOff>
    </xdr:from>
    <xdr:to>
      <xdr:col>2</xdr:col>
      <xdr:colOff>8790476</xdr:colOff>
      <xdr:row>31</xdr:row>
      <xdr:rowOff>3809524</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697182" y="87820500"/>
          <a:ext cx="8790476" cy="3809524"/>
        </a:xfrm>
        <a:prstGeom prst="rect">
          <a:avLst/>
        </a:prstGeom>
      </xdr:spPr>
    </xdr:pic>
    <xdr:clientData/>
  </xdr:twoCellAnchor>
  <xdr:twoCellAnchor editAs="oneCell">
    <xdr:from>
      <xdr:col>2</xdr:col>
      <xdr:colOff>862061</xdr:colOff>
      <xdr:row>32</xdr:row>
      <xdr:rowOff>1</xdr:rowOff>
    </xdr:from>
    <xdr:to>
      <xdr:col>2</xdr:col>
      <xdr:colOff>8790475</xdr:colOff>
      <xdr:row>32</xdr:row>
      <xdr:rowOff>3435933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93939" y="91624728"/>
          <a:ext cx="7928414" cy="3435932"/>
        </a:xfrm>
        <a:prstGeom prst="rect">
          <a:avLst/>
        </a:prstGeom>
      </xdr:spPr>
    </xdr:pic>
    <xdr:clientData/>
  </xdr:twoCellAnchor>
  <xdr:twoCellAnchor editAs="oneCell">
    <xdr:from>
      <xdr:col>2</xdr:col>
      <xdr:colOff>0</xdr:colOff>
      <xdr:row>40</xdr:row>
      <xdr:rowOff>0</xdr:rowOff>
    </xdr:from>
    <xdr:to>
      <xdr:col>2</xdr:col>
      <xdr:colOff>8790476</xdr:colOff>
      <xdr:row>40</xdr:row>
      <xdr:rowOff>3809524</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697182" y="118300500"/>
          <a:ext cx="8790476" cy="3809524"/>
        </a:xfrm>
        <a:prstGeom prst="rect">
          <a:avLst/>
        </a:prstGeom>
      </xdr:spPr>
    </xdr:pic>
    <xdr:clientData/>
  </xdr:twoCellAnchor>
  <xdr:twoCellAnchor editAs="oneCell">
    <xdr:from>
      <xdr:col>2</xdr:col>
      <xdr:colOff>0</xdr:colOff>
      <xdr:row>41</xdr:row>
      <xdr:rowOff>0</xdr:rowOff>
    </xdr:from>
    <xdr:to>
      <xdr:col>2</xdr:col>
      <xdr:colOff>8790476</xdr:colOff>
      <xdr:row>41</xdr:row>
      <xdr:rowOff>3809524</xdr:rowOff>
    </xdr:to>
    <xdr:pic>
      <xdr:nvPicPr>
        <xdr:cNvPr id="35" name="Picture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1697182" y="122110500"/>
          <a:ext cx="8790476" cy="3809524"/>
        </a:xfrm>
        <a:prstGeom prst="rect">
          <a:avLst/>
        </a:prstGeom>
      </xdr:spPr>
    </xdr:pic>
    <xdr:clientData/>
  </xdr:twoCellAnchor>
  <xdr:twoCellAnchor editAs="oneCell">
    <xdr:from>
      <xdr:col>2</xdr:col>
      <xdr:colOff>0</xdr:colOff>
      <xdr:row>42</xdr:row>
      <xdr:rowOff>0</xdr:rowOff>
    </xdr:from>
    <xdr:to>
      <xdr:col>2</xdr:col>
      <xdr:colOff>8790476</xdr:colOff>
      <xdr:row>42</xdr:row>
      <xdr:rowOff>3809524</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697182" y="125920500"/>
          <a:ext cx="8790476" cy="3809524"/>
        </a:xfrm>
        <a:prstGeom prst="rect">
          <a:avLst/>
        </a:prstGeom>
      </xdr:spPr>
    </xdr:pic>
    <xdr:clientData/>
  </xdr:twoCellAnchor>
  <xdr:twoCellAnchor editAs="oneCell">
    <xdr:from>
      <xdr:col>2</xdr:col>
      <xdr:colOff>0</xdr:colOff>
      <xdr:row>62</xdr:row>
      <xdr:rowOff>0</xdr:rowOff>
    </xdr:from>
    <xdr:to>
      <xdr:col>2</xdr:col>
      <xdr:colOff>8790476</xdr:colOff>
      <xdr:row>62</xdr:row>
      <xdr:rowOff>3809524</xdr:rowOff>
    </xdr:to>
    <xdr:pic>
      <xdr:nvPicPr>
        <xdr:cNvPr id="51" name="Picture 50">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1697182" y="183070500"/>
          <a:ext cx="8790476" cy="3809524"/>
        </a:xfrm>
        <a:prstGeom prst="rect">
          <a:avLst/>
        </a:prstGeom>
      </xdr:spPr>
    </xdr:pic>
    <xdr:clientData/>
  </xdr:twoCellAnchor>
  <xdr:twoCellAnchor editAs="oneCell">
    <xdr:from>
      <xdr:col>2</xdr:col>
      <xdr:colOff>0</xdr:colOff>
      <xdr:row>27</xdr:row>
      <xdr:rowOff>0</xdr:rowOff>
    </xdr:from>
    <xdr:to>
      <xdr:col>2</xdr:col>
      <xdr:colOff>8790476</xdr:colOff>
      <xdr:row>27</xdr:row>
      <xdr:rowOff>3809524</xdr:rowOff>
    </xdr:to>
    <xdr:pic>
      <xdr:nvPicPr>
        <xdr:cNvPr id="53" name="Picture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697182" y="72580500"/>
          <a:ext cx="8790476" cy="3809524"/>
        </a:xfrm>
        <a:prstGeom prst="rect">
          <a:avLst/>
        </a:prstGeom>
      </xdr:spPr>
    </xdr:pic>
    <xdr:clientData/>
  </xdr:twoCellAnchor>
  <xdr:twoCellAnchor editAs="oneCell">
    <xdr:from>
      <xdr:col>2</xdr:col>
      <xdr:colOff>0</xdr:colOff>
      <xdr:row>2</xdr:row>
      <xdr:rowOff>0</xdr:rowOff>
    </xdr:from>
    <xdr:to>
      <xdr:col>2</xdr:col>
      <xdr:colOff>8790476</xdr:colOff>
      <xdr:row>2</xdr:row>
      <xdr:rowOff>3809524</xdr:rowOff>
    </xdr:to>
    <xdr:pic>
      <xdr:nvPicPr>
        <xdr:cNvPr id="54" name="Picture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703294" y="4000500"/>
          <a:ext cx="8790476" cy="3809524"/>
        </a:xfrm>
        <a:prstGeom prst="rect">
          <a:avLst/>
        </a:prstGeom>
      </xdr:spPr>
    </xdr:pic>
    <xdr:clientData/>
  </xdr:twoCellAnchor>
  <xdr:twoCellAnchor editAs="oneCell">
    <xdr:from>
      <xdr:col>2</xdr:col>
      <xdr:colOff>0</xdr:colOff>
      <xdr:row>5</xdr:row>
      <xdr:rowOff>0</xdr:rowOff>
    </xdr:from>
    <xdr:to>
      <xdr:col>2</xdr:col>
      <xdr:colOff>8790476</xdr:colOff>
      <xdr:row>5</xdr:row>
      <xdr:rowOff>3809524</xdr:rowOff>
    </xdr:to>
    <xdr:pic>
      <xdr:nvPicPr>
        <xdr:cNvPr id="55" name="Picture 5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703294" y="11620500"/>
          <a:ext cx="8790476" cy="3809524"/>
        </a:xfrm>
        <a:prstGeom prst="rect">
          <a:avLst/>
        </a:prstGeom>
      </xdr:spPr>
    </xdr:pic>
    <xdr:clientData/>
  </xdr:twoCellAnchor>
  <xdr:twoCellAnchor editAs="oneCell">
    <xdr:from>
      <xdr:col>2</xdr:col>
      <xdr:colOff>0</xdr:colOff>
      <xdr:row>6</xdr:row>
      <xdr:rowOff>0</xdr:rowOff>
    </xdr:from>
    <xdr:to>
      <xdr:col>2</xdr:col>
      <xdr:colOff>8790476</xdr:colOff>
      <xdr:row>6</xdr:row>
      <xdr:rowOff>3809524</xdr:rowOff>
    </xdr:to>
    <xdr:pic>
      <xdr:nvPicPr>
        <xdr:cNvPr id="56" name="Picture 5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1714500" y="15430500"/>
          <a:ext cx="8790476" cy="3809524"/>
        </a:xfrm>
        <a:prstGeom prst="rect">
          <a:avLst/>
        </a:prstGeom>
      </xdr:spPr>
    </xdr:pic>
    <xdr:clientData/>
  </xdr:twoCellAnchor>
  <xdr:twoCellAnchor editAs="oneCell">
    <xdr:from>
      <xdr:col>2</xdr:col>
      <xdr:colOff>0</xdr:colOff>
      <xdr:row>63</xdr:row>
      <xdr:rowOff>0</xdr:rowOff>
    </xdr:from>
    <xdr:to>
      <xdr:col>2</xdr:col>
      <xdr:colOff>8007048</xdr:colOff>
      <xdr:row>63</xdr:row>
      <xdr:rowOff>3470010</xdr:rowOff>
    </xdr:to>
    <xdr:pic>
      <xdr:nvPicPr>
        <xdr:cNvPr id="73" name="Picture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838476" y="186871429"/>
          <a:ext cx="8007048" cy="3470010"/>
        </a:xfrm>
        <a:prstGeom prst="rect">
          <a:avLst/>
        </a:prstGeom>
      </xdr:spPr>
    </xdr:pic>
    <xdr:clientData/>
  </xdr:twoCellAnchor>
  <xdr:twoCellAnchor editAs="oneCell">
    <xdr:from>
      <xdr:col>2</xdr:col>
      <xdr:colOff>0</xdr:colOff>
      <xdr:row>64</xdr:row>
      <xdr:rowOff>0</xdr:rowOff>
    </xdr:from>
    <xdr:to>
      <xdr:col>2</xdr:col>
      <xdr:colOff>8128000</xdr:colOff>
      <xdr:row>64</xdr:row>
      <xdr:rowOff>3522427</xdr:rowOff>
    </xdr:to>
    <xdr:pic>
      <xdr:nvPicPr>
        <xdr:cNvPr id="74" name="Picture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838476" y="190681429"/>
          <a:ext cx="8128000" cy="3522427"/>
        </a:xfrm>
        <a:prstGeom prst="rect">
          <a:avLst/>
        </a:prstGeom>
      </xdr:spPr>
    </xdr:pic>
    <xdr:clientData/>
  </xdr:twoCellAnchor>
  <xdr:twoCellAnchor editAs="oneCell">
    <xdr:from>
      <xdr:col>11</xdr:col>
      <xdr:colOff>0</xdr:colOff>
      <xdr:row>2</xdr:row>
      <xdr:rowOff>0</xdr:rowOff>
    </xdr:from>
    <xdr:to>
      <xdr:col>11</xdr:col>
      <xdr:colOff>4400000</xdr:colOff>
      <xdr:row>2</xdr:row>
      <xdr:rowOff>3809524</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15416893" y="4000500"/>
          <a:ext cx="4400000" cy="3809524"/>
        </a:xfrm>
        <a:prstGeom prst="rect">
          <a:avLst/>
        </a:prstGeom>
      </xdr:spPr>
    </xdr:pic>
    <xdr:clientData/>
  </xdr:twoCellAnchor>
  <xdr:twoCellAnchor editAs="oneCell">
    <xdr:from>
      <xdr:col>2</xdr:col>
      <xdr:colOff>0</xdr:colOff>
      <xdr:row>33</xdr:row>
      <xdr:rowOff>0</xdr:rowOff>
    </xdr:from>
    <xdr:to>
      <xdr:col>2</xdr:col>
      <xdr:colOff>3967238</xdr:colOff>
      <xdr:row>33</xdr:row>
      <xdr:rowOff>3427419</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838476" y="95431429"/>
          <a:ext cx="3967238" cy="3427419"/>
        </a:xfrm>
        <a:prstGeom prst="rect">
          <a:avLst/>
        </a:prstGeom>
      </xdr:spPr>
    </xdr:pic>
    <xdr:clientData/>
  </xdr:twoCellAnchor>
  <xdr:twoCellAnchor editAs="oneCell">
    <xdr:from>
      <xdr:col>2</xdr:col>
      <xdr:colOff>1</xdr:colOff>
      <xdr:row>36</xdr:row>
      <xdr:rowOff>0</xdr:rowOff>
    </xdr:from>
    <xdr:to>
      <xdr:col>2</xdr:col>
      <xdr:colOff>3973287</xdr:colOff>
      <xdr:row>36</xdr:row>
      <xdr:rowOff>3462558</xdr:rowOff>
    </xdr:to>
    <xdr:pic>
      <xdr:nvPicPr>
        <xdr:cNvPr id="41" name="Pictur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838477" y="106861429"/>
          <a:ext cx="3973286" cy="3462558"/>
        </a:xfrm>
        <a:prstGeom prst="rect">
          <a:avLst/>
        </a:prstGeom>
      </xdr:spPr>
    </xdr:pic>
    <xdr:clientData/>
  </xdr:twoCellAnchor>
  <xdr:twoCellAnchor editAs="oneCell">
    <xdr:from>
      <xdr:col>2</xdr:col>
      <xdr:colOff>1</xdr:colOff>
      <xdr:row>37</xdr:row>
      <xdr:rowOff>1</xdr:rowOff>
    </xdr:from>
    <xdr:to>
      <xdr:col>2</xdr:col>
      <xdr:colOff>3983354</xdr:colOff>
      <xdr:row>37</xdr:row>
      <xdr:rowOff>3471333</xdr:rowOff>
    </xdr:to>
    <xdr:pic>
      <xdr:nvPicPr>
        <xdr:cNvPr id="42" name="Pictur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838477" y="110671430"/>
          <a:ext cx="3983353" cy="3471332"/>
        </a:xfrm>
        <a:prstGeom prst="rect">
          <a:avLst/>
        </a:prstGeom>
      </xdr:spPr>
    </xdr:pic>
    <xdr:clientData/>
  </xdr:twoCellAnchor>
  <xdr:twoCellAnchor editAs="oneCell">
    <xdr:from>
      <xdr:col>2</xdr:col>
      <xdr:colOff>0</xdr:colOff>
      <xdr:row>44</xdr:row>
      <xdr:rowOff>-1</xdr:rowOff>
    </xdr:from>
    <xdr:to>
      <xdr:col>2</xdr:col>
      <xdr:colOff>3979802</xdr:colOff>
      <xdr:row>44</xdr:row>
      <xdr:rowOff>3453190</xdr:rowOff>
    </xdr:to>
    <xdr:pic>
      <xdr:nvPicPr>
        <xdr:cNvPr id="46" name="Picture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838476" y="129721428"/>
          <a:ext cx="3979802" cy="3453191"/>
        </a:xfrm>
        <a:prstGeom prst="rect">
          <a:avLst/>
        </a:prstGeom>
      </xdr:spPr>
    </xdr:pic>
    <xdr:clientData/>
  </xdr:twoCellAnchor>
  <xdr:twoCellAnchor editAs="oneCell">
    <xdr:from>
      <xdr:col>2</xdr:col>
      <xdr:colOff>1</xdr:colOff>
      <xdr:row>47</xdr:row>
      <xdr:rowOff>0</xdr:rowOff>
    </xdr:from>
    <xdr:to>
      <xdr:col>2</xdr:col>
      <xdr:colOff>3937001</xdr:colOff>
      <xdr:row>47</xdr:row>
      <xdr:rowOff>3430937</xdr:rowOff>
    </xdr:to>
    <xdr:pic>
      <xdr:nvPicPr>
        <xdr:cNvPr id="52" name="Picture 51">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838477" y="137341429"/>
          <a:ext cx="3937000" cy="3430937"/>
        </a:xfrm>
        <a:prstGeom prst="rect">
          <a:avLst/>
        </a:prstGeom>
      </xdr:spPr>
    </xdr:pic>
    <xdr:clientData/>
  </xdr:twoCellAnchor>
  <xdr:twoCellAnchor editAs="oneCell">
    <xdr:from>
      <xdr:col>2</xdr:col>
      <xdr:colOff>30238</xdr:colOff>
      <xdr:row>48</xdr:row>
      <xdr:rowOff>114905</xdr:rowOff>
    </xdr:from>
    <xdr:to>
      <xdr:col>2</xdr:col>
      <xdr:colOff>3958075</xdr:colOff>
      <xdr:row>48</xdr:row>
      <xdr:rowOff>3537857</xdr:rowOff>
    </xdr:to>
    <xdr:pic>
      <xdr:nvPicPr>
        <xdr:cNvPr id="65" name="Picture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868714" y="141266334"/>
          <a:ext cx="3927837" cy="3422952"/>
        </a:xfrm>
        <a:prstGeom prst="rect">
          <a:avLst/>
        </a:prstGeom>
      </xdr:spPr>
    </xdr:pic>
    <xdr:clientData/>
  </xdr:twoCellAnchor>
  <xdr:twoCellAnchor editAs="oneCell">
    <xdr:from>
      <xdr:col>2</xdr:col>
      <xdr:colOff>1</xdr:colOff>
      <xdr:row>52</xdr:row>
      <xdr:rowOff>0</xdr:rowOff>
    </xdr:from>
    <xdr:to>
      <xdr:col>2</xdr:col>
      <xdr:colOff>3946979</xdr:colOff>
      <xdr:row>52</xdr:row>
      <xdr:rowOff>3447142</xdr:rowOff>
    </xdr:to>
    <xdr:pic>
      <xdr:nvPicPr>
        <xdr:cNvPr id="79" name="Picture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636570" y="164011842"/>
          <a:ext cx="3946978" cy="3447142"/>
        </a:xfrm>
        <a:prstGeom prst="rect">
          <a:avLst/>
        </a:prstGeom>
      </xdr:spPr>
    </xdr:pic>
    <xdr:clientData/>
  </xdr:twoCellAnchor>
  <xdr:twoCellAnchor editAs="oneCell">
    <xdr:from>
      <xdr:col>2</xdr:col>
      <xdr:colOff>21036</xdr:colOff>
      <xdr:row>61</xdr:row>
      <xdr:rowOff>201774</xdr:rowOff>
    </xdr:from>
    <xdr:to>
      <xdr:col>2</xdr:col>
      <xdr:colOff>4008756</xdr:colOff>
      <xdr:row>61</xdr:row>
      <xdr:rowOff>3693018</xdr:rowOff>
    </xdr:to>
    <xdr:pic>
      <xdr:nvPicPr>
        <xdr:cNvPr id="85" name="Picture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657605" y="190883616"/>
          <a:ext cx="3987720" cy="3491244"/>
        </a:xfrm>
        <a:prstGeom prst="rect">
          <a:avLst/>
        </a:prstGeom>
      </xdr:spPr>
    </xdr:pic>
    <xdr:clientData/>
  </xdr:twoCellAnchor>
  <xdr:twoCellAnchor editAs="oneCell">
    <xdr:from>
      <xdr:col>2</xdr:col>
      <xdr:colOff>0</xdr:colOff>
      <xdr:row>66</xdr:row>
      <xdr:rowOff>0</xdr:rowOff>
    </xdr:from>
    <xdr:to>
      <xdr:col>2</xdr:col>
      <xdr:colOff>3988525</xdr:colOff>
      <xdr:row>66</xdr:row>
      <xdr:rowOff>3483428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838476" y="198301429"/>
          <a:ext cx="3988525" cy="3483428"/>
        </a:xfrm>
        <a:prstGeom prst="rect">
          <a:avLst/>
        </a:prstGeom>
      </xdr:spPr>
    </xdr:pic>
    <xdr:clientData/>
  </xdr:twoCellAnchor>
  <xdr:twoCellAnchor editAs="oneCell">
    <xdr:from>
      <xdr:col>2</xdr:col>
      <xdr:colOff>1</xdr:colOff>
      <xdr:row>49</xdr:row>
      <xdr:rowOff>80598</xdr:rowOff>
    </xdr:from>
    <xdr:to>
      <xdr:col>2</xdr:col>
      <xdr:colOff>3944713</xdr:colOff>
      <xdr:row>49</xdr:row>
      <xdr:rowOff>3525761</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838477" y="145042027"/>
          <a:ext cx="3944712" cy="3445163"/>
        </a:xfrm>
        <a:prstGeom prst="rect">
          <a:avLst/>
        </a:prstGeom>
      </xdr:spPr>
    </xdr:pic>
    <xdr:clientData/>
  </xdr:twoCellAnchor>
  <xdr:twoCellAnchor editAs="oneCell">
    <xdr:from>
      <xdr:col>2</xdr:col>
      <xdr:colOff>0</xdr:colOff>
      <xdr:row>68</xdr:row>
      <xdr:rowOff>0</xdr:rowOff>
    </xdr:from>
    <xdr:to>
      <xdr:col>2</xdr:col>
      <xdr:colOff>8790476</xdr:colOff>
      <xdr:row>68</xdr:row>
      <xdr:rowOff>3809524</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697182" y="205930500"/>
          <a:ext cx="8790476" cy="3809524"/>
        </a:xfrm>
        <a:prstGeom prst="rect">
          <a:avLst/>
        </a:prstGeom>
      </xdr:spPr>
    </xdr:pic>
    <xdr:clientData/>
  </xdr:twoCellAnchor>
  <xdr:twoCellAnchor editAs="oneCell">
    <xdr:from>
      <xdr:col>2</xdr:col>
      <xdr:colOff>74551</xdr:colOff>
      <xdr:row>54</xdr:row>
      <xdr:rowOff>544674</xdr:rowOff>
    </xdr:from>
    <xdr:to>
      <xdr:col>2</xdr:col>
      <xdr:colOff>3985382</xdr:colOff>
      <xdr:row>54</xdr:row>
      <xdr:rowOff>2633364</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11120" y="172176516"/>
          <a:ext cx="3910831" cy="2088690"/>
        </a:xfrm>
        <a:prstGeom prst="rect">
          <a:avLst/>
        </a:prstGeom>
      </xdr:spPr>
    </xdr:pic>
    <xdr:clientData/>
  </xdr:twoCellAnchor>
  <xdr:twoCellAnchor editAs="oneCell">
    <xdr:from>
      <xdr:col>2</xdr:col>
      <xdr:colOff>60476</xdr:colOff>
      <xdr:row>34</xdr:row>
      <xdr:rowOff>538236</xdr:rowOff>
    </xdr:from>
    <xdr:to>
      <xdr:col>2</xdr:col>
      <xdr:colOff>3976307</xdr:colOff>
      <xdr:row>34</xdr:row>
      <xdr:rowOff>3096379</xdr:rowOff>
    </xdr:to>
    <xdr:pic>
      <xdr:nvPicPr>
        <xdr:cNvPr id="76" name="Picture 75">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898952" y="99779665"/>
          <a:ext cx="3915831" cy="2558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51815</xdr:colOff>
      <xdr:row>35</xdr:row>
      <xdr:rowOff>815878</xdr:rowOff>
    </xdr:from>
    <xdr:to>
      <xdr:col>2</xdr:col>
      <xdr:colOff>3950071</xdr:colOff>
      <xdr:row>35</xdr:row>
      <xdr:rowOff>2986426</xdr:rowOff>
    </xdr:to>
    <xdr:pic>
      <xdr:nvPicPr>
        <xdr:cNvPr id="81" name="Picture 80">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1883693" y="103870605"/>
          <a:ext cx="3898256" cy="217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477213</xdr:colOff>
      <xdr:row>72</xdr:row>
      <xdr:rowOff>184727</xdr:rowOff>
    </xdr:from>
    <xdr:to>
      <xdr:col>2</xdr:col>
      <xdr:colOff>8020244</xdr:colOff>
      <xdr:row>72</xdr:row>
      <xdr:rowOff>3462260</xdr:rowOff>
    </xdr:to>
    <xdr:pic>
      <xdr:nvPicPr>
        <xdr:cNvPr id="71" name="Picture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309091" y="221349454"/>
          <a:ext cx="7543031" cy="3277533"/>
        </a:xfrm>
        <a:prstGeom prst="rect">
          <a:avLst/>
        </a:prstGeom>
      </xdr:spPr>
    </xdr:pic>
    <xdr:clientData/>
  </xdr:twoCellAnchor>
  <xdr:twoCellAnchor editAs="oneCell">
    <xdr:from>
      <xdr:col>2</xdr:col>
      <xdr:colOff>126996</xdr:colOff>
      <xdr:row>45</xdr:row>
      <xdr:rowOff>1068918</xdr:rowOff>
    </xdr:from>
    <xdr:to>
      <xdr:col>2</xdr:col>
      <xdr:colOff>3852333</xdr:colOff>
      <xdr:row>45</xdr:row>
      <xdr:rowOff>2630396</xdr:rowOff>
    </xdr:to>
    <xdr:pic>
      <xdr:nvPicPr>
        <xdr:cNvPr id="87" name="Picture 86">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968496" y="134598836"/>
          <a:ext cx="3725337" cy="1561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486832</xdr:colOff>
      <xdr:row>7</xdr:row>
      <xdr:rowOff>42339</xdr:rowOff>
    </xdr:from>
    <xdr:to>
      <xdr:col>2</xdr:col>
      <xdr:colOff>8691802</xdr:colOff>
      <xdr:row>7</xdr:row>
      <xdr:rowOff>3598122</xdr:rowOff>
    </xdr:to>
    <xdr:grpSp>
      <xdr:nvGrpSpPr>
        <xdr:cNvPr id="67" name="Group 66">
          <a:extLst>
            <a:ext uri="{FF2B5EF4-FFF2-40B4-BE49-F238E27FC236}">
              <a16:creationId xmlns:a16="http://schemas.microsoft.com/office/drawing/2014/main" id="{00000000-0008-0000-0800-000043000000}"/>
            </a:ext>
          </a:extLst>
        </xdr:cNvPr>
        <xdr:cNvGrpSpPr/>
      </xdr:nvGrpSpPr>
      <xdr:grpSpPr>
        <a:xfrm>
          <a:off x="2609002" y="23085219"/>
          <a:ext cx="8204970" cy="3555783"/>
          <a:chOff x="1697182" y="19240500"/>
          <a:chExt cx="8204970" cy="3555783"/>
        </a:xfrm>
      </xdr:grpSpPr>
      <xdr:pic>
        <xdr:nvPicPr>
          <xdr:cNvPr id="70" name="Picture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97182" y="19240500"/>
            <a:ext cx="8204970" cy="3555783"/>
          </a:xfrm>
          <a:prstGeom prst="rect">
            <a:avLst/>
          </a:prstGeom>
        </xdr:spPr>
      </xdr:pic>
      <xdr:pic>
        <xdr:nvPicPr>
          <xdr:cNvPr id="72" name="Picture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7464136" y="21180137"/>
            <a:ext cx="1575955" cy="273000"/>
          </a:xfrm>
          <a:prstGeom prst="rect">
            <a:avLst/>
          </a:prstGeom>
        </xdr:spPr>
      </xdr:pic>
    </xdr:grpSp>
    <xdr:clientData/>
  </xdr:twoCellAnchor>
  <xdr:twoCellAnchor editAs="oneCell">
    <xdr:from>
      <xdr:col>2</xdr:col>
      <xdr:colOff>0</xdr:colOff>
      <xdr:row>8</xdr:row>
      <xdr:rowOff>0</xdr:rowOff>
    </xdr:from>
    <xdr:to>
      <xdr:col>2</xdr:col>
      <xdr:colOff>8315665</xdr:colOff>
      <xdr:row>8</xdr:row>
      <xdr:rowOff>3596952</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651000" y="23039918"/>
          <a:ext cx="8315665" cy="3596952"/>
        </a:xfrm>
        <a:prstGeom prst="rect">
          <a:avLst/>
        </a:prstGeom>
      </xdr:spPr>
    </xdr:pic>
    <xdr:clientData/>
  </xdr:twoCellAnchor>
  <xdr:twoCellAnchor editAs="oneCell">
    <xdr:from>
      <xdr:col>2</xdr:col>
      <xdr:colOff>0</xdr:colOff>
      <xdr:row>10</xdr:row>
      <xdr:rowOff>69272</xdr:rowOff>
    </xdr:from>
    <xdr:to>
      <xdr:col>2</xdr:col>
      <xdr:colOff>8401016</xdr:colOff>
      <xdr:row>10</xdr:row>
      <xdr:rowOff>3702803</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524000" y="34549772"/>
          <a:ext cx="8401016" cy="3633531"/>
        </a:xfrm>
        <a:prstGeom prst="rect">
          <a:avLst/>
        </a:prstGeom>
      </xdr:spPr>
    </xdr:pic>
    <xdr:clientData/>
  </xdr:twoCellAnchor>
  <xdr:twoCellAnchor editAs="oneCell">
    <xdr:from>
      <xdr:col>2</xdr:col>
      <xdr:colOff>0</xdr:colOff>
      <xdr:row>11</xdr:row>
      <xdr:rowOff>0</xdr:rowOff>
    </xdr:from>
    <xdr:to>
      <xdr:col>2</xdr:col>
      <xdr:colOff>7962066</xdr:colOff>
      <xdr:row>11</xdr:row>
      <xdr:rowOff>3444539</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651000" y="30659918"/>
          <a:ext cx="7962066" cy="3444539"/>
        </a:xfrm>
        <a:prstGeom prst="rect">
          <a:avLst/>
        </a:prstGeom>
      </xdr:spPr>
    </xdr:pic>
    <xdr:clientData/>
  </xdr:twoCellAnchor>
  <xdr:twoCellAnchor editAs="oneCell">
    <xdr:from>
      <xdr:col>2</xdr:col>
      <xdr:colOff>709083</xdr:colOff>
      <xdr:row>12</xdr:row>
      <xdr:rowOff>42334</xdr:rowOff>
    </xdr:from>
    <xdr:to>
      <xdr:col>2</xdr:col>
      <xdr:colOff>8382000</xdr:colOff>
      <xdr:row>12</xdr:row>
      <xdr:rowOff>3809241</xdr:rowOff>
    </xdr:to>
    <xdr:pic>
      <xdr:nvPicPr>
        <xdr:cNvPr id="43" name="Picture 4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360083" y="34512252"/>
          <a:ext cx="7672917" cy="3766907"/>
        </a:xfrm>
        <a:prstGeom prst="rect">
          <a:avLst/>
        </a:prstGeom>
      </xdr:spPr>
    </xdr:pic>
    <xdr:clientData/>
  </xdr:twoCellAnchor>
  <xdr:twoCellAnchor editAs="oneCell">
    <xdr:from>
      <xdr:col>2</xdr:col>
      <xdr:colOff>963084</xdr:colOff>
      <xdr:row>13</xdr:row>
      <xdr:rowOff>21167</xdr:rowOff>
    </xdr:from>
    <xdr:to>
      <xdr:col>2</xdr:col>
      <xdr:colOff>7874001</xdr:colOff>
      <xdr:row>13</xdr:row>
      <xdr:rowOff>3709641</xdr:rowOff>
    </xdr:to>
    <xdr:pic>
      <xdr:nvPicPr>
        <xdr:cNvPr id="44" name="Picture 43">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14084" y="38301085"/>
          <a:ext cx="6910917" cy="3688474"/>
        </a:xfrm>
        <a:prstGeom prst="rect">
          <a:avLst/>
        </a:prstGeom>
      </xdr:spPr>
    </xdr:pic>
    <xdr:clientData/>
  </xdr:twoCellAnchor>
  <xdr:twoCellAnchor editAs="oneCell">
    <xdr:from>
      <xdr:col>2</xdr:col>
      <xdr:colOff>84665</xdr:colOff>
      <xdr:row>16</xdr:row>
      <xdr:rowOff>571500</xdr:rowOff>
    </xdr:from>
    <xdr:to>
      <xdr:col>2</xdr:col>
      <xdr:colOff>3968749</xdr:colOff>
      <xdr:row>16</xdr:row>
      <xdr:rowOff>3337013</xdr:rowOff>
    </xdr:to>
    <xdr:pic>
      <xdr:nvPicPr>
        <xdr:cNvPr id="49" name="Picture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1234" y="54093342"/>
          <a:ext cx="3884084" cy="2765513"/>
        </a:xfrm>
        <a:prstGeom prst="rect">
          <a:avLst/>
        </a:prstGeom>
      </xdr:spPr>
    </xdr:pic>
    <xdr:clientData/>
  </xdr:twoCellAnchor>
  <xdr:twoCellAnchor editAs="oneCell">
    <xdr:from>
      <xdr:col>2</xdr:col>
      <xdr:colOff>21169</xdr:colOff>
      <xdr:row>17</xdr:row>
      <xdr:rowOff>232831</xdr:rowOff>
    </xdr:from>
    <xdr:to>
      <xdr:col>2</xdr:col>
      <xdr:colOff>3987625</xdr:colOff>
      <xdr:row>17</xdr:row>
      <xdr:rowOff>3712570</xdr:rowOff>
    </xdr:to>
    <xdr:pic>
      <xdr:nvPicPr>
        <xdr:cNvPr id="57" name="Picture 56">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672169" y="53752749"/>
          <a:ext cx="3966456" cy="3479739"/>
        </a:xfrm>
        <a:prstGeom prst="rect">
          <a:avLst/>
        </a:prstGeom>
      </xdr:spPr>
    </xdr:pic>
    <xdr:clientData/>
  </xdr:twoCellAnchor>
  <xdr:twoCellAnchor editAs="oneCell">
    <xdr:from>
      <xdr:col>2</xdr:col>
      <xdr:colOff>84665</xdr:colOff>
      <xdr:row>20</xdr:row>
      <xdr:rowOff>219200</xdr:rowOff>
    </xdr:from>
    <xdr:to>
      <xdr:col>2</xdr:col>
      <xdr:colOff>4029766</xdr:colOff>
      <xdr:row>20</xdr:row>
      <xdr:rowOff>3640666</xdr:rowOff>
    </xdr:to>
    <xdr:pic>
      <xdr:nvPicPr>
        <xdr:cNvPr id="58" name="Picture 57">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21234" y="61361042"/>
          <a:ext cx="3945101" cy="3421466"/>
        </a:xfrm>
        <a:prstGeom prst="rect">
          <a:avLst/>
        </a:prstGeom>
      </xdr:spPr>
    </xdr:pic>
    <xdr:clientData/>
  </xdr:twoCellAnchor>
  <xdr:twoCellAnchor editAs="oneCell">
    <xdr:from>
      <xdr:col>2</xdr:col>
      <xdr:colOff>179916</xdr:colOff>
      <xdr:row>24</xdr:row>
      <xdr:rowOff>944947</xdr:rowOff>
    </xdr:from>
    <xdr:to>
      <xdr:col>2</xdr:col>
      <xdr:colOff>3989918</xdr:colOff>
      <xdr:row>24</xdr:row>
      <xdr:rowOff>3121315</xdr:rowOff>
    </xdr:to>
    <xdr:pic>
      <xdr:nvPicPr>
        <xdr:cNvPr id="59" name="Picture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16485" y="65896789"/>
          <a:ext cx="3810002" cy="2176368"/>
        </a:xfrm>
        <a:prstGeom prst="rect">
          <a:avLst/>
        </a:prstGeom>
      </xdr:spPr>
    </xdr:pic>
    <xdr:clientData/>
  </xdr:twoCellAnchor>
  <xdr:twoCellAnchor editAs="oneCell">
    <xdr:from>
      <xdr:col>2</xdr:col>
      <xdr:colOff>10583</xdr:colOff>
      <xdr:row>25</xdr:row>
      <xdr:rowOff>624415</xdr:rowOff>
    </xdr:from>
    <xdr:to>
      <xdr:col>2</xdr:col>
      <xdr:colOff>4017243</xdr:colOff>
      <xdr:row>25</xdr:row>
      <xdr:rowOff>3247901</xdr:rowOff>
    </xdr:to>
    <xdr:pic>
      <xdr:nvPicPr>
        <xdr:cNvPr id="60" name="Picture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47152" y="69386257"/>
          <a:ext cx="4006660" cy="2623486"/>
        </a:xfrm>
        <a:prstGeom prst="rect">
          <a:avLst/>
        </a:prstGeom>
      </xdr:spPr>
    </xdr:pic>
    <xdr:clientData/>
  </xdr:twoCellAnchor>
  <xdr:twoCellAnchor editAs="oneCell">
    <xdr:from>
      <xdr:col>2</xdr:col>
      <xdr:colOff>730250</xdr:colOff>
      <xdr:row>28</xdr:row>
      <xdr:rowOff>74081</xdr:rowOff>
    </xdr:from>
    <xdr:to>
      <xdr:col>2</xdr:col>
      <xdr:colOff>7743105</xdr:colOff>
      <xdr:row>28</xdr:row>
      <xdr:rowOff>3694848</xdr:rowOff>
    </xdr:to>
    <xdr:pic>
      <xdr:nvPicPr>
        <xdr:cNvPr id="64" name="Picture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381250" y="76453999"/>
          <a:ext cx="7012855" cy="3620767"/>
        </a:xfrm>
        <a:prstGeom prst="rect">
          <a:avLst/>
        </a:prstGeom>
      </xdr:spPr>
    </xdr:pic>
    <xdr:clientData/>
  </xdr:twoCellAnchor>
  <xdr:twoCellAnchor editAs="oneCell">
    <xdr:from>
      <xdr:col>2</xdr:col>
      <xdr:colOff>296335</xdr:colOff>
      <xdr:row>29</xdr:row>
      <xdr:rowOff>603250</xdr:rowOff>
    </xdr:from>
    <xdr:to>
      <xdr:col>3</xdr:col>
      <xdr:colOff>4525</xdr:colOff>
      <xdr:row>29</xdr:row>
      <xdr:rowOff>3394720</xdr:rowOff>
    </xdr:to>
    <xdr:pic>
      <xdr:nvPicPr>
        <xdr:cNvPr id="89" name="Picture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947335" y="80793168"/>
          <a:ext cx="8667750" cy="2791470"/>
        </a:xfrm>
        <a:prstGeom prst="rect">
          <a:avLst/>
        </a:prstGeom>
      </xdr:spPr>
    </xdr:pic>
    <xdr:clientData/>
  </xdr:twoCellAnchor>
  <xdr:twoCellAnchor editAs="oneCell">
    <xdr:from>
      <xdr:col>2</xdr:col>
      <xdr:colOff>10585</xdr:colOff>
      <xdr:row>50</xdr:row>
      <xdr:rowOff>846667</xdr:rowOff>
    </xdr:from>
    <xdr:to>
      <xdr:col>2</xdr:col>
      <xdr:colOff>3996387</xdr:colOff>
      <xdr:row>50</xdr:row>
      <xdr:rowOff>3259665</xdr:rowOff>
    </xdr:to>
    <xdr:pic>
      <xdr:nvPicPr>
        <xdr:cNvPr id="92" name="Picture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647154" y="157238509"/>
          <a:ext cx="3985802" cy="2412998"/>
        </a:xfrm>
        <a:prstGeom prst="rect">
          <a:avLst/>
        </a:prstGeom>
      </xdr:spPr>
    </xdr:pic>
    <xdr:clientData/>
  </xdr:twoCellAnchor>
  <xdr:twoCellAnchor editAs="oneCell">
    <xdr:from>
      <xdr:col>2</xdr:col>
      <xdr:colOff>1545167</xdr:colOff>
      <xdr:row>4</xdr:row>
      <xdr:rowOff>973668</xdr:rowOff>
    </xdr:from>
    <xdr:to>
      <xdr:col>2</xdr:col>
      <xdr:colOff>7418917</xdr:colOff>
      <xdr:row>4</xdr:row>
      <xdr:rowOff>2544490</xdr:rowOff>
    </xdr:to>
    <xdr:pic>
      <xdr:nvPicPr>
        <xdr:cNvPr id="68" name="Picture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200400" y="12585701"/>
          <a:ext cx="5873750" cy="1570822"/>
        </a:xfrm>
        <a:prstGeom prst="rect">
          <a:avLst/>
        </a:prstGeom>
      </xdr:spPr>
    </xdr:pic>
    <xdr:clientData/>
  </xdr:twoCellAnchor>
  <xdr:twoCellAnchor editAs="oneCell">
    <xdr:from>
      <xdr:col>2</xdr:col>
      <xdr:colOff>1492251</xdr:colOff>
      <xdr:row>38</xdr:row>
      <xdr:rowOff>1164167</xdr:rowOff>
    </xdr:from>
    <xdr:to>
      <xdr:col>2</xdr:col>
      <xdr:colOff>4095751</xdr:colOff>
      <xdr:row>38</xdr:row>
      <xdr:rowOff>1961695</xdr:rowOff>
    </xdr:to>
    <xdr:pic>
      <xdr:nvPicPr>
        <xdr:cNvPr id="69" name="Picture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147484" y="119456200"/>
          <a:ext cx="2603500" cy="797528"/>
        </a:xfrm>
        <a:prstGeom prst="rect">
          <a:avLst/>
        </a:prstGeom>
      </xdr:spPr>
    </xdr:pic>
    <xdr:clientData/>
  </xdr:twoCellAnchor>
  <xdr:twoCellAnchor editAs="oneCell">
    <xdr:from>
      <xdr:col>1</xdr:col>
      <xdr:colOff>632116</xdr:colOff>
      <xdr:row>58</xdr:row>
      <xdr:rowOff>413143</xdr:rowOff>
    </xdr:from>
    <xdr:to>
      <xdr:col>2</xdr:col>
      <xdr:colOff>3991839</xdr:colOff>
      <xdr:row>58</xdr:row>
      <xdr:rowOff>3104159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619252" y="183474985"/>
          <a:ext cx="4009157" cy="2691016"/>
        </a:xfrm>
        <a:prstGeom prst="rect">
          <a:avLst/>
        </a:prstGeom>
      </xdr:spPr>
    </xdr:pic>
    <xdr:clientData/>
  </xdr:twoCellAnchor>
  <xdr:twoCellAnchor editAs="oneCell">
    <xdr:from>
      <xdr:col>2</xdr:col>
      <xdr:colOff>1</xdr:colOff>
      <xdr:row>60</xdr:row>
      <xdr:rowOff>545522</xdr:rowOff>
    </xdr:from>
    <xdr:to>
      <xdr:col>2</xdr:col>
      <xdr:colOff>3998781</xdr:colOff>
      <xdr:row>60</xdr:row>
      <xdr:rowOff>3125816</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36570" y="187417364"/>
          <a:ext cx="3998780" cy="2580294"/>
        </a:xfrm>
        <a:prstGeom prst="rect">
          <a:avLst/>
        </a:prstGeom>
      </xdr:spPr>
    </xdr:pic>
    <xdr:clientData/>
  </xdr:twoCellAnchor>
  <xdr:twoCellAnchor editAs="oneCell">
    <xdr:from>
      <xdr:col>2</xdr:col>
      <xdr:colOff>60614</xdr:colOff>
      <xdr:row>53</xdr:row>
      <xdr:rowOff>112566</xdr:rowOff>
    </xdr:from>
    <xdr:to>
      <xdr:col>2</xdr:col>
      <xdr:colOff>3943381</xdr:colOff>
      <xdr:row>53</xdr:row>
      <xdr:rowOff>3740725</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97183" y="167934408"/>
          <a:ext cx="3882767" cy="3628159"/>
        </a:xfrm>
        <a:prstGeom prst="rect">
          <a:avLst/>
        </a:prstGeom>
      </xdr:spPr>
    </xdr:pic>
    <xdr:clientData/>
  </xdr:twoCellAnchor>
  <xdr:twoCellAnchor editAs="oneCell">
    <xdr:from>
      <xdr:col>2</xdr:col>
      <xdr:colOff>60614</xdr:colOff>
      <xdr:row>51</xdr:row>
      <xdr:rowOff>917863</xdr:rowOff>
    </xdr:from>
    <xdr:to>
      <xdr:col>2</xdr:col>
      <xdr:colOff>4017817</xdr:colOff>
      <xdr:row>51</xdr:row>
      <xdr:rowOff>3081823</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697183" y="161119705"/>
          <a:ext cx="3957203" cy="2163960"/>
        </a:xfrm>
        <a:prstGeom prst="rect">
          <a:avLst/>
        </a:prstGeom>
      </xdr:spPr>
    </xdr:pic>
    <xdr:clientData/>
  </xdr:twoCellAnchor>
  <xdr:twoCellAnchor editAs="oneCell">
    <xdr:from>
      <xdr:col>2</xdr:col>
      <xdr:colOff>1489363</xdr:colOff>
      <xdr:row>77</xdr:row>
      <xdr:rowOff>710045</xdr:rowOff>
    </xdr:from>
    <xdr:to>
      <xdr:col>2</xdr:col>
      <xdr:colOff>7117934</xdr:colOff>
      <xdr:row>77</xdr:row>
      <xdr:rowOff>3071950</xdr:rowOff>
    </xdr:to>
    <xdr:pic>
      <xdr:nvPicPr>
        <xdr:cNvPr id="39" name="Pictur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tretch>
          <a:fillRect/>
        </a:stretch>
      </xdr:blipFill>
      <xdr:spPr>
        <a:xfrm>
          <a:off x="3013363" y="256239818"/>
          <a:ext cx="5628571" cy="2361905"/>
        </a:xfrm>
        <a:prstGeom prst="rect">
          <a:avLst/>
        </a:prstGeom>
      </xdr:spPr>
    </xdr:pic>
    <xdr:clientData/>
  </xdr:twoCellAnchor>
  <xdr:twoCellAnchor editAs="oneCell">
    <xdr:from>
      <xdr:col>2</xdr:col>
      <xdr:colOff>1506681</xdr:colOff>
      <xdr:row>78</xdr:row>
      <xdr:rowOff>121226</xdr:rowOff>
    </xdr:from>
    <xdr:to>
      <xdr:col>2</xdr:col>
      <xdr:colOff>4121726</xdr:colOff>
      <xdr:row>78</xdr:row>
      <xdr:rowOff>3725441</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tretch>
          <a:fillRect/>
        </a:stretch>
      </xdr:blipFill>
      <xdr:spPr>
        <a:xfrm>
          <a:off x="3030681" y="259460999"/>
          <a:ext cx="2615045" cy="3604215"/>
        </a:xfrm>
        <a:prstGeom prst="rect">
          <a:avLst/>
        </a:prstGeom>
      </xdr:spPr>
    </xdr:pic>
    <xdr:clientData/>
  </xdr:twoCellAnchor>
  <xdr:twoCellAnchor editAs="oneCell">
    <xdr:from>
      <xdr:col>2</xdr:col>
      <xdr:colOff>363682</xdr:colOff>
      <xdr:row>46</xdr:row>
      <xdr:rowOff>380999</xdr:rowOff>
    </xdr:from>
    <xdr:to>
      <xdr:col>2</xdr:col>
      <xdr:colOff>3935111</xdr:colOff>
      <xdr:row>46</xdr:row>
      <xdr:rowOff>3266713</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tretch>
          <a:fillRect/>
        </a:stretch>
      </xdr:blipFill>
      <xdr:spPr>
        <a:xfrm>
          <a:off x="1887682" y="145351499"/>
          <a:ext cx="3571429" cy="2885714"/>
        </a:xfrm>
        <a:prstGeom prst="rect">
          <a:avLst/>
        </a:prstGeom>
      </xdr:spPr>
    </xdr:pic>
    <xdr:clientData/>
  </xdr:twoCellAnchor>
  <xdr:twoCellAnchor editAs="oneCell">
    <xdr:from>
      <xdr:col>2</xdr:col>
      <xdr:colOff>51957</xdr:colOff>
      <xdr:row>67</xdr:row>
      <xdr:rowOff>385280</xdr:rowOff>
    </xdr:from>
    <xdr:to>
      <xdr:col>2</xdr:col>
      <xdr:colOff>4055092</xdr:colOff>
      <xdr:row>67</xdr:row>
      <xdr:rowOff>3099956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75957" y="217745780"/>
          <a:ext cx="4003135" cy="2714676"/>
        </a:xfrm>
        <a:prstGeom prst="rect">
          <a:avLst/>
        </a:prstGeom>
      </xdr:spPr>
    </xdr:pic>
    <xdr:clientData/>
  </xdr:twoCellAnchor>
  <xdr:twoCellAnchor editAs="oneCell">
    <xdr:from>
      <xdr:col>2</xdr:col>
      <xdr:colOff>103908</xdr:colOff>
      <xdr:row>70</xdr:row>
      <xdr:rowOff>1160319</xdr:rowOff>
    </xdr:from>
    <xdr:to>
      <xdr:col>2</xdr:col>
      <xdr:colOff>4069773</xdr:colOff>
      <xdr:row>70</xdr:row>
      <xdr:rowOff>2703735</xdr:rowOff>
    </xdr:to>
    <xdr:pic>
      <xdr:nvPicPr>
        <xdr:cNvPr id="31" name="Picture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tretch>
          <a:fillRect/>
        </a:stretch>
      </xdr:blipFill>
      <xdr:spPr>
        <a:xfrm>
          <a:off x="1627908" y="229950819"/>
          <a:ext cx="3965865" cy="1543416"/>
        </a:xfrm>
        <a:prstGeom prst="rect">
          <a:avLst/>
        </a:prstGeom>
      </xdr:spPr>
    </xdr:pic>
    <xdr:clientData/>
  </xdr:twoCellAnchor>
  <xdr:twoCellAnchor editAs="oneCell">
    <xdr:from>
      <xdr:col>2</xdr:col>
      <xdr:colOff>294410</xdr:colOff>
      <xdr:row>23</xdr:row>
      <xdr:rowOff>1108364</xdr:rowOff>
    </xdr:from>
    <xdr:to>
      <xdr:col>2</xdr:col>
      <xdr:colOff>4312227</xdr:colOff>
      <xdr:row>23</xdr:row>
      <xdr:rowOff>2645132</xdr:rowOff>
    </xdr:to>
    <xdr:pic>
      <xdr:nvPicPr>
        <xdr:cNvPr id="77" name="Picture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a:ext>
          </a:extLst>
        </a:blip>
        <a:stretch>
          <a:fillRect/>
        </a:stretch>
      </xdr:blipFill>
      <xdr:spPr>
        <a:xfrm>
          <a:off x="1818410" y="73688864"/>
          <a:ext cx="4017817" cy="1536768"/>
        </a:xfrm>
        <a:prstGeom prst="rect">
          <a:avLst/>
        </a:prstGeom>
      </xdr:spPr>
    </xdr:pic>
    <xdr:clientData/>
  </xdr:twoCellAnchor>
  <xdr:twoCellAnchor editAs="oneCell">
    <xdr:from>
      <xdr:col>2</xdr:col>
      <xdr:colOff>796635</xdr:colOff>
      <xdr:row>79</xdr:row>
      <xdr:rowOff>571500</xdr:rowOff>
    </xdr:from>
    <xdr:to>
      <xdr:col>2</xdr:col>
      <xdr:colOff>4680854</xdr:colOff>
      <xdr:row>79</xdr:row>
      <xdr:rowOff>3290454</xdr:rowOff>
    </xdr:to>
    <xdr:pic>
      <xdr:nvPicPr>
        <xdr:cNvPr id="78" name="Picture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a:ext>
          </a:extLst>
        </a:blip>
        <a:stretch>
          <a:fillRect/>
        </a:stretch>
      </xdr:blipFill>
      <xdr:spPr>
        <a:xfrm>
          <a:off x="2320635" y="282771273"/>
          <a:ext cx="3884219" cy="2718954"/>
        </a:xfrm>
        <a:prstGeom prst="rect">
          <a:avLst/>
        </a:prstGeom>
      </xdr:spPr>
    </xdr:pic>
    <xdr:clientData/>
  </xdr:twoCellAnchor>
  <xdr:twoCellAnchor editAs="oneCell">
    <xdr:from>
      <xdr:col>2</xdr:col>
      <xdr:colOff>415635</xdr:colOff>
      <xdr:row>80</xdr:row>
      <xdr:rowOff>519546</xdr:rowOff>
    </xdr:from>
    <xdr:to>
      <xdr:col>2</xdr:col>
      <xdr:colOff>5626192</xdr:colOff>
      <xdr:row>80</xdr:row>
      <xdr:rowOff>3117273</xdr:rowOff>
    </xdr:to>
    <xdr:pic>
      <xdr:nvPicPr>
        <xdr:cNvPr id="80" name="Picture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1939635" y="286529319"/>
          <a:ext cx="5210557" cy="2597727"/>
        </a:xfrm>
        <a:prstGeom prst="rect">
          <a:avLst/>
        </a:prstGeom>
      </xdr:spPr>
    </xdr:pic>
    <xdr:clientData/>
  </xdr:twoCellAnchor>
  <xdr:twoCellAnchor editAs="oneCell">
    <xdr:from>
      <xdr:col>2</xdr:col>
      <xdr:colOff>69273</xdr:colOff>
      <xdr:row>26</xdr:row>
      <xdr:rowOff>606137</xdr:rowOff>
    </xdr:from>
    <xdr:to>
      <xdr:col>2</xdr:col>
      <xdr:colOff>4156365</xdr:colOff>
      <xdr:row>26</xdr:row>
      <xdr:rowOff>3556650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tretch>
          <a:fillRect/>
        </a:stretch>
      </xdr:blipFill>
      <xdr:spPr>
        <a:xfrm>
          <a:off x="1593273" y="84616637"/>
          <a:ext cx="4087092" cy="2950513"/>
        </a:xfrm>
        <a:prstGeom prst="rect">
          <a:avLst/>
        </a:prstGeom>
      </xdr:spPr>
    </xdr:pic>
    <xdr:clientData/>
  </xdr:twoCellAnchor>
  <xdr:twoCellAnchor editAs="oneCell">
    <xdr:from>
      <xdr:col>2</xdr:col>
      <xdr:colOff>103908</xdr:colOff>
      <xdr:row>81</xdr:row>
      <xdr:rowOff>484910</xdr:rowOff>
    </xdr:from>
    <xdr:to>
      <xdr:col>2</xdr:col>
      <xdr:colOff>4138311</xdr:colOff>
      <xdr:row>81</xdr:row>
      <xdr:rowOff>3151910</xdr:rowOff>
    </xdr:to>
    <xdr:pic>
      <xdr:nvPicPr>
        <xdr:cNvPr id="30" name="Pictur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a:ext>
          </a:extLst>
        </a:blip>
        <a:stretch>
          <a:fillRect/>
        </a:stretch>
      </xdr:blipFill>
      <xdr:spPr>
        <a:xfrm>
          <a:off x="1627908" y="290304683"/>
          <a:ext cx="4034403" cy="2667000"/>
        </a:xfrm>
        <a:prstGeom prst="rect">
          <a:avLst/>
        </a:prstGeom>
      </xdr:spPr>
    </xdr:pic>
    <xdr:clientData/>
  </xdr:twoCellAnchor>
  <xdr:twoCellAnchor editAs="oneCell">
    <xdr:from>
      <xdr:col>2</xdr:col>
      <xdr:colOff>2216727</xdr:colOff>
      <xdr:row>9</xdr:row>
      <xdr:rowOff>17318</xdr:rowOff>
    </xdr:from>
    <xdr:to>
      <xdr:col>2</xdr:col>
      <xdr:colOff>7048500</xdr:colOff>
      <xdr:row>9</xdr:row>
      <xdr:rowOff>3783529</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740727" y="30687818"/>
          <a:ext cx="4831773" cy="3766211"/>
        </a:xfrm>
        <a:prstGeom prst="rect">
          <a:avLst/>
        </a:prstGeom>
      </xdr:spPr>
    </xdr:pic>
    <xdr:clientData/>
  </xdr:twoCellAnchor>
  <xdr:twoCellAnchor editAs="oneCell">
    <xdr:from>
      <xdr:col>2</xdr:col>
      <xdr:colOff>13607</xdr:colOff>
      <xdr:row>56</xdr:row>
      <xdr:rowOff>244928</xdr:rowOff>
    </xdr:from>
    <xdr:to>
      <xdr:col>2</xdr:col>
      <xdr:colOff>4118369</xdr:colOff>
      <xdr:row>56</xdr:row>
      <xdr:rowOff>3521118</xdr:rowOff>
    </xdr:to>
    <xdr:pic>
      <xdr:nvPicPr>
        <xdr:cNvPr id="88" name="Picture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tretch>
          <a:fillRect/>
        </a:stretch>
      </xdr:blipFill>
      <xdr:spPr>
        <a:xfrm>
          <a:off x="1551214" y="198555428"/>
          <a:ext cx="4104762" cy="3276190"/>
        </a:xfrm>
        <a:prstGeom prst="rect">
          <a:avLst/>
        </a:prstGeom>
      </xdr:spPr>
    </xdr:pic>
    <xdr:clientData/>
  </xdr:twoCellAnchor>
  <xdr:twoCellAnchor editAs="oneCell">
    <xdr:from>
      <xdr:col>2</xdr:col>
      <xdr:colOff>312964</xdr:colOff>
      <xdr:row>82</xdr:row>
      <xdr:rowOff>1006929</xdr:rowOff>
    </xdr:from>
    <xdr:to>
      <xdr:col>2</xdr:col>
      <xdr:colOff>4541535</xdr:colOff>
      <xdr:row>82</xdr:row>
      <xdr:rowOff>2702167</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a:ext>
          </a:extLst>
        </a:blip>
        <a:stretch>
          <a:fillRect/>
        </a:stretch>
      </xdr:blipFill>
      <xdr:spPr>
        <a:xfrm>
          <a:off x="1850571" y="298431858"/>
          <a:ext cx="4228571" cy="1695238"/>
        </a:xfrm>
        <a:prstGeom prst="rect">
          <a:avLst/>
        </a:prstGeom>
      </xdr:spPr>
    </xdr:pic>
    <xdr:clientData/>
  </xdr:twoCellAnchor>
  <xdr:twoCellAnchor editAs="oneCell">
    <xdr:from>
      <xdr:col>2</xdr:col>
      <xdr:colOff>40822</xdr:colOff>
      <xdr:row>83</xdr:row>
      <xdr:rowOff>544286</xdr:rowOff>
    </xdr:from>
    <xdr:to>
      <xdr:col>2</xdr:col>
      <xdr:colOff>5002727</xdr:colOff>
      <xdr:row>83</xdr:row>
      <xdr:rowOff>3172857</xdr:rowOff>
    </xdr:to>
    <xdr:pic>
      <xdr:nvPicPr>
        <xdr:cNvPr id="40" name="Picture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tretch>
          <a:fillRect/>
        </a:stretch>
      </xdr:blipFill>
      <xdr:spPr>
        <a:xfrm>
          <a:off x="1578429" y="301779215"/>
          <a:ext cx="4961905" cy="2628571"/>
        </a:xfrm>
        <a:prstGeom prst="rect">
          <a:avLst/>
        </a:prstGeom>
      </xdr:spPr>
    </xdr:pic>
    <xdr:clientData/>
  </xdr:twoCellAnchor>
  <xdr:twoCellAnchor editAs="oneCell">
    <xdr:from>
      <xdr:col>11</xdr:col>
      <xdr:colOff>1442357</xdr:colOff>
      <xdr:row>4</xdr:row>
      <xdr:rowOff>68034</xdr:rowOff>
    </xdr:from>
    <xdr:to>
      <xdr:col>11</xdr:col>
      <xdr:colOff>5773558</xdr:colOff>
      <xdr:row>4</xdr:row>
      <xdr:rowOff>3442605</xdr:rowOff>
    </xdr:to>
    <xdr:pic>
      <xdr:nvPicPr>
        <xdr:cNvPr id="45" name="Picture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6682357" y="11688534"/>
          <a:ext cx="4331201" cy="3374571"/>
        </a:xfrm>
        <a:prstGeom prst="rect">
          <a:avLst/>
        </a:prstGeom>
      </xdr:spPr>
    </xdr:pic>
    <xdr:clientData/>
  </xdr:twoCellAnchor>
  <xdr:twoCellAnchor editAs="oneCell">
    <xdr:from>
      <xdr:col>2</xdr:col>
      <xdr:colOff>40821</xdr:colOff>
      <xdr:row>84</xdr:row>
      <xdr:rowOff>517071</xdr:rowOff>
    </xdr:from>
    <xdr:to>
      <xdr:col>2</xdr:col>
      <xdr:colOff>4821773</xdr:colOff>
      <xdr:row>84</xdr:row>
      <xdr:rowOff>3202785</xdr:rowOff>
    </xdr:to>
    <xdr:pic>
      <xdr:nvPicPr>
        <xdr:cNvPr id="47" name="Picture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1578428" y="305562000"/>
          <a:ext cx="4780952" cy="2685714"/>
        </a:xfrm>
        <a:prstGeom prst="rect">
          <a:avLst/>
        </a:prstGeom>
      </xdr:spPr>
    </xdr:pic>
    <xdr:clientData/>
  </xdr:twoCellAnchor>
  <xdr:twoCellAnchor editAs="oneCell">
    <xdr:from>
      <xdr:col>2</xdr:col>
      <xdr:colOff>54429</xdr:colOff>
      <xdr:row>85</xdr:row>
      <xdr:rowOff>517072</xdr:rowOff>
    </xdr:from>
    <xdr:to>
      <xdr:col>2</xdr:col>
      <xdr:colOff>4883000</xdr:colOff>
      <xdr:row>85</xdr:row>
      <xdr:rowOff>3164691</xdr:rowOff>
    </xdr:to>
    <xdr:pic>
      <xdr:nvPicPr>
        <xdr:cNvPr id="91" name="Picture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tretch>
          <a:fillRect/>
        </a:stretch>
      </xdr:blipFill>
      <xdr:spPr>
        <a:xfrm>
          <a:off x="1592036" y="309372001"/>
          <a:ext cx="4828571" cy="2647619"/>
        </a:xfrm>
        <a:prstGeom prst="rect">
          <a:avLst/>
        </a:prstGeom>
      </xdr:spPr>
    </xdr:pic>
    <xdr:clientData/>
  </xdr:twoCellAnchor>
  <xdr:twoCellAnchor editAs="oneCell">
    <xdr:from>
      <xdr:col>2</xdr:col>
      <xdr:colOff>81642</xdr:colOff>
      <xdr:row>86</xdr:row>
      <xdr:rowOff>503464</xdr:rowOff>
    </xdr:from>
    <xdr:to>
      <xdr:col>2</xdr:col>
      <xdr:colOff>4929261</xdr:colOff>
      <xdr:row>86</xdr:row>
      <xdr:rowOff>3103464</xdr:rowOff>
    </xdr:to>
    <xdr:pic>
      <xdr:nvPicPr>
        <xdr:cNvPr id="93" name="Picture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tretch>
          <a:fillRect/>
        </a:stretch>
      </xdr:blipFill>
      <xdr:spPr>
        <a:xfrm>
          <a:off x="1619249" y="313168393"/>
          <a:ext cx="4847619" cy="2600000"/>
        </a:xfrm>
        <a:prstGeom prst="rect">
          <a:avLst/>
        </a:prstGeom>
      </xdr:spPr>
    </xdr:pic>
    <xdr:clientData/>
  </xdr:twoCellAnchor>
  <xdr:twoCellAnchor editAs="oneCell">
    <xdr:from>
      <xdr:col>2</xdr:col>
      <xdr:colOff>13607</xdr:colOff>
      <xdr:row>65</xdr:row>
      <xdr:rowOff>258535</xdr:rowOff>
    </xdr:from>
    <xdr:to>
      <xdr:col>2</xdr:col>
      <xdr:colOff>4004083</xdr:colOff>
      <xdr:row>65</xdr:row>
      <xdr:rowOff>3401392</xdr:rowOff>
    </xdr:to>
    <xdr:pic>
      <xdr:nvPicPr>
        <xdr:cNvPr id="32" name="Pictur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a:ext>
          </a:extLst>
        </a:blip>
        <a:stretch>
          <a:fillRect/>
        </a:stretch>
      </xdr:blipFill>
      <xdr:spPr>
        <a:xfrm>
          <a:off x="1551214" y="232859035"/>
          <a:ext cx="3990476" cy="3142857"/>
        </a:xfrm>
        <a:prstGeom prst="rect">
          <a:avLst/>
        </a:prstGeom>
      </xdr:spPr>
    </xdr:pic>
    <xdr:clientData/>
  </xdr:twoCellAnchor>
  <xdr:twoCellAnchor editAs="oneCell">
    <xdr:from>
      <xdr:col>2</xdr:col>
      <xdr:colOff>149679</xdr:colOff>
      <xdr:row>73</xdr:row>
      <xdr:rowOff>81643</xdr:rowOff>
    </xdr:from>
    <xdr:to>
      <xdr:col>2</xdr:col>
      <xdr:colOff>5321108</xdr:colOff>
      <xdr:row>73</xdr:row>
      <xdr:rowOff>3586405</xdr:rowOff>
    </xdr:to>
    <xdr:pic>
      <xdr:nvPicPr>
        <xdr:cNvPr id="48" name="Picture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a:ext>
          </a:extLst>
        </a:blip>
        <a:stretch>
          <a:fillRect/>
        </a:stretch>
      </xdr:blipFill>
      <xdr:spPr>
        <a:xfrm>
          <a:off x="1687286" y="263162143"/>
          <a:ext cx="5171429" cy="3504762"/>
        </a:xfrm>
        <a:prstGeom prst="rect">
          <a:avLst/>
        </a:prstGeom>
      </xdr:spPr>
    </xdr:pic>
    <xdr:clientData/>
  </xdr:twoCellAnchor>
  <xdr:twoCellAnchor editAs="oneCell">
    <xdr:from>
      <xdr:col>2</xdr:col>
      <xdr:colOff>108857</xdr:colOff>
      <xdr:row>74</xdr:row>
      <xdr:rowOff>27214</xdr:rowOff>
    </xdr:from>
    <xdr:to>
      <xdr:col>2</xdr:col>
      <xdr:colOff>5099333</xdr:colOff>
      <xdr:row>74</xdr:row>
      <xdr:rowOff>3808166</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tretch>
          <a:fillRect/>
        </a:stretch>
      </xdr:blipFill>
      <xdr:spPr>
        <a:xfrm>
          <a:off x="1646464" y="266944928"/>
          <a:ext cx="4990476" cy="3780952"/>
        </a:xfrm>
        <a:prstGeom prst="rect">
          <a:avLst/>
        </a:prstGeom>
      </xdr:spPr>
    </xdr:pic>
    <xdr:clientData/>
  </xdr:twoCellAnchor>
  <xdr:twoCellAnchor editAs="oneCell">
    <xdr:from>
      <xdr:col>2</xdr:col>
      <xdr:colOff>1455963</xdr:colOff>
      <xdr:row>89</xdr:row>
      <xdr:rowOff>1537606</xdr:rowOff>
    </xdr:from>
    <xdr:to>
      <xdr:col>2</xdr:col>
      <xdr:colOff>4084534</xdr:colOff>
      <xdr:row>89</xdr:row>
      <xdr:rowOff>2394749</xdr:rowOff>
    </xdr:to>
    <xdr:pic>
      <xdr:nvPicPr>
        <xdr:cNvPr id="95" name="Picture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tretch>
          <a:fillRect/>
        </a:stretch>
      </xdr:blipFill>
      <xdr:spPr>
        <a:xfrm>
          <a:off x="3415392" y="325632535"/>
          <a:ext cx="2628571" cy="857143"/>
        </a:xfrm>
        <a:prstGeom prst="rect">
          <a:avLst/>
        </a:prstGeom>
      </xdr:spPr>
    </xdr:pic>
    <xdr:clientData/>
  </xdr:twoCellAnchor>
  <xdr:twoCellAnchor editAs="oneCell">
    <xdr:from>
      <xdr:col>2</xdr:col>
      <xdr:colOff>1020536</xdr:colOff>
      <xdr:row>90</xdr:row>
      <xdr:rowOff>557893</xdr:rowOff>
    </xdr:from>
    <xdr:to>
      <xdr:col>2</xdr:col>
      <xdr:colOff>7877679</xdr:colOff>
      <xdr:row>90</xdr:row>
      <xdr:rowOff>3186464</xdr:rowOff>
    </xdr:to>
    <xdr:pic>
      <xdr:nvPicPr>
        <xdr:cNvPr id="98" name="Picture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tretch>
          <a:fillRect/>
        </a:stretch>
      </xdr:blipFill>
      <xdr:spPr>
        <a:xfrm>
          <a:off x="2979965" y="328462822"/>
          <a:ext cx="6857143" cy="2628571"/>
        </a:xfrm>
        <a:prstGeom prst="rect">
          <a:avLst/>
        </a:prstGeom>
      </xdr:spPr>
    </xdr:pic>
    <xdr:clientData/>
  </xdr:twoCellAnchor>
  <xdr:twoCellAnchor editAs="oneCell">
    <xdr:from>
      <xdr:col>2</xdr:col>
      <xdr:colOff>3401786</xdr:colOff>
      <xdr:row>43</xdr:row>
      <xdr:rowOff>1197429</xdr:rowOff>
    </xdr:from>
    <xdr:to>
      <xdr:col>2</xdr:col>
      <xdr:colOff>5083629</xdr:colOff>
      <xdr:row>43</xdr:row>
      <xdr:rowOff>2598965</xdr:rowOff>
    </xdr:to>
    <xdr:pic>
      <xdr:nvPicPr>
        <xdr:cNvPr id="99" name="Picture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361215" y="153787929"/>
          <a:ext cx="1681843" cy="1401536"/>
        </a:xfrm>
        <a:prstGeom prst="rect">
          <a:avLst/>
        </a:prstGeom>
      </xdr:spPr>
    </xdr:pic>
    <xdr:clientData/>
  </xdr:twoCellAnchor>
  <xdr:twoCellAnchor editAs="oneCell">
    <xdr:from>
      <xdr:col>11</xdr:col>
      <xdr:colOff>0</xdr:colOff>
      <xdr:row>3</xdr:row>
      <xdr:rowOff>27214</xdr:rowOff>
    </xdr:from>
    <xdr:to>
      <xdr:col>11</xdr:col>
      <xdr:colOff>4952999</xdr:colOff>
      <xdr:row>4</xdr:row>
      <xdr:rowOff>1235</xdr:rowOff>
    </xdr:to>
    <xdr:pic>
      <xdr:nvPicPr>
        <xdr:cNvPr id="96" name="Picture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661821" y="7837714"/>
          <a:ext cx="4952999" cy="3784021"/>
        </a:xfrm>
        <a:prstGeom prst="rect">
          <a:avLst/>
        </a:prstGeom>
      </xdr:spPr>
    </xdr:pic>
    <xdr:clientData/>
  </xdr:twoCellAnchor>
  <xdr:twoCellAnchor editAs="oneCell">
    <xdr:from>
      <xdr:col>2</xdr:col>
      <xdr:colOff>1524000</xdr:colOff>
      <xdr:row>91</xdr:row>
      <xdr:rowOff>1306286</xdr:rowOff>
    </xdr:from>
    <xdr:to>
      <xdr:col>2</xdr:col>
      <xdr:colOff>4276381</xdr:colOff>
      <xdr:row>91</xdr:row>
      <xdr:rowOff>2411048</xdr:rowOff>
    </xdr:to>
    <xdr:pic>
      <xdr:nvPicPr>
        <xdr:cNvPr id="103" name="Picture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81"/>
        <a:stretch>
          <a:fillRect/>
        </a:stretch>
      </xdr:blipFill>
      <xdr:spPr>
        <a:xfrm>
          <a:off x="3476625" y="336833936"/>
          <a:ext cx="2752381" cy="1104762"/>
        </a:xfrm>
        <a:prstGeom prst="rect">
          <a:avLst/>
        </a:prstGeom>
      </xdr:spPr>
    </xdr:pic>
    <xdr:clientData/>
  </xdr:twoCellAnchor>
  <xdr:twoCellAnchor editAs="oneCell">
    <xdr:from>
      <xdr:col>2</xdr:col>
      <xdr:colOff>40821</xdr:colOff>
      <xdr:row>18</xdr:row>
      <xdr:rowOff>1</xdr:rowOff>
    </xdr:from>
    <xdr:to>
      <xdr:col>2</xdr:col>
      <xdr:colOff>4068535</xdr:colOff>
      <xdr:row>18</xdr:row>
      <xdr:rowOff>3775399</xdr:rowOff>
    </xdr:to>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000250" y="64960501"/>
          <a:ext cx="4027714" cy="3775398"/>
        </a:xfrm>
        <a:prstGeom prst="rect">
          <a:avLst/>
        </a:prstGeom>
      </xdr:spPr>
    </xdr:pic>
    <xdr:clientData/>
  </xdr:twoCellAnchor>
  <xdr:twoCellAnchor editAs="oneCell">
    <xdr:from>
      <xdr:col>1</xdr:col>
      <xdr:colOff>571500</xdr:colOff>
      <xdr:row>19</xdr:row>
      <xdr:rowOff>299357</xdr:rowOff>
    </xdr:from>
    <xdr:to>
      <xdr:col>2</xdr:col>
      <xdr:colOff>4082142</xdr:colOff>
      <xdr:row>19</xdr:row>
      <xdr:rowOff>3646119</xdr:rowOff>
    </xdr:to>
    <xdr:pic>
      <xdr:nvPicPr>
        <xdr:cNvPr id="50" name="Picture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918607" y="69069857"/>
          <a:ext cx="4122964" cy="3346762"/>
        </a:xfrm>
        <a:prstGeom prst="rect">
          <a:avLst/>
        </a:prstGeom>
      </xdr:spPr>
    </xdr:pic>
    <xdr:clientData/>
  </xdr:twoCellAnchor>
  <xdr:twoCellAnchor editAs="oneCell">
    <xdr:from>
      <xdr:col>2</xdr:col>
      <xdr:colOff>27214</xdr:colOff>
      <xdr:row>21</xdr:row>
      <xdr:rowOff>653143</xdr:rowOff>
    </xdr:from>
    <xdr:to>
      <xdr:col>2</xdr:col>
      <xdr:colOff>4170071</xdr:colOff>
      <xdr:row>21</xdr:row>
      <xdr:rowOff>2919810</xdr:rowOff>
    </xdr:to>
    <xdr:pic>
      <xdr:nvPicPr>
        <xdr:cNvPr id="84" name="Picture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84"/>
        <a:stretch>
          <a:fillRect/>
        </a:stretch>
      </xdr:blipFill>
      <xdr:spPr>
        <a:xfrm>
          <a:off x="1986643" y="77043643"/>
          <a:ext cx="4142857" cy="2266667"/>
        </a:xfrm>
        <a:prstGeom prst="rect">
          <a:avLst/>
        </a:prstGeom>
      </xdr:spPr>
    </xdr:pic>
    <xdr:clientData/>
  </xdr:twoCellAnchor>
  <xdr:twoCellAnchor editAs="oneCell">
    <xdr:from>
      <xdr:col>2</xdr:col>
      <xdr:colOff>1</xdr:colOff>
      <xdr:row>22</xdr:row>
      <xdr:rowOff>244928</xdr:rowOff>
    </xdr:from>
    <xdr:to>
      <xdr:col>2</xdr:col>
      <xdr:colOff>4074585</xdr:colOff>
      <xdr:row>22</xdr:row>
      <xdr:rowOff>3578679</xdr:rowOff>
    </xdr:to>
    <xdr:pic>
      <xdr:nvPicPr>
        <xdr:cNvPr id="90" name="Picture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59430" y="80445428"/>
          <a:ext cx="4074584" cy="3333751"/>
        </a:xfrm>
        <a:prstGeom prst="rect">
          <a:avLst/>
        </a:prstGeom>
      </xdr:spPr>
    </xdr:pic>
    <xdr:clientData/>
  </xdr:twoCellAnchor>
  <xdr:twoCellAnchor editAs="oneCell">
    <xdr:from>
      <xdr:col>2</xdr:col>
      <xdr:colOff>476253</xdr:colOff>
      <xdr:row>59</xdr:row>
      <xdr:rowOff>81643</xdr:rowOff>
    </xdr:from>
    <xdr:to>
      <xdr:col>2</xdr:col>
      <xdr:colOff>3987275</xdr:colOff>
      <xdr:row>59</xdr:row>
      <xdr:rowOff>3728357</xdr:rowOff>
    </xdr:to>
    <xdr:pic>
      <xdr:nvPicPr>
        <xdr:cNvPr id="104" name="Picture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435682" y="221252143"/>
          <a:ext cx="3511022" cy="3646714"/>
        </a:xfrm>
        <a:prstGeom prst="rect">
          <a:avLst/>
        </a:prstGeom>
      </xdr:spPr>
    </xdr:pic>
    <xdr:clientData/>
  </xdr:twoCellAnchor>
  <xdr:twoCellAnchor editAs="oneCell">
    <xdr:from>
      <xdr:col>2</xdr:col>
      <xdr:colOff>27215</xdr:colOff>
      <xdr:row>15</xdr:row>
      <xdr:rowOff>326572</xdr:rowOff>
    </xdr:from>
    <xdr:to>
      <xdr:col>2</xdr:col>
      <xdr:colOff>4134859</xdr:colOff>
      <xdr:row>15</xdr:row>
      <xdr:rowOff>3714751</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986644" y="53857072"/>
          <a:ext cx="4107644" cy="3388179"/>
        </a:xfrm>
        <a:prstGeom prst="rect">
          <a:avLst/>
        </a:prstGeom>
      </xdr:spPr>
    </xdr:pic>
    <xdr:clientData/>
  </xdr:twoCellAnchor>
  <xdr:twoCellAnchor editAs="oneCell">
    <xdr:from>
      <xdr:col>2</xdr:col>
      <xdr:colOff>13608</xdr:colOff>
      <xdr:row>55</xdr:row>
      <xdr:rowOff>299357</xdr:rowOff>
    </xdr:from>
    <xdr:to>
      <xdr:col>2</xdr:col>
      <xdr:colOff>3973286</xdr:colOff>
      <xdr:row>55</xdr:row>
      <xdr:rowOff>3732749</xdr:rowOff>
    </xdr:to>
    <xdr:pic>
      <xdr:nvPicPr>
        <xdr:cNvPr id="62" name="Picture 6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973037" y="206229857"/>
          <a:ext cx="3959678" cy="3433392"/>
        </a:xfrm>
        <a:prstGeom prst="rect">
          <a:avLst/>
        </a:prstGeom>
      </xdr:spPr>
    </xdr:pic>
    <xdr:clientData/>
  </xdr:twoCellAnchor>
  <xdr:twoCellAnchor editAs="oneCell">
    <xdr:from>
      <xdr:col>1</xdr:col>
      <xdr:colOff>557895</xdr:colOff>
      <xdr:row>57</xdr:row>
      <xdr:rowOff>244929</xdr:rowOff>
    </xdr:from>
    <xdr:to>
      <xdr:col>2</xdr:col>
      <xdr:colOff>3973287</xdr:colOff>
      <xdr:row>57</xdr:row>
      <xdr:rowOff>3763880</xdr:rowOff>
    </xdr:to>
    <xdr:pic>
      <xdr:nvPicPr>
        <xdr:cNvPr id="63" name="Picture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905002" y="213795429"/>
          <a:ext cx="4027714" cy="3518951"/>
        </a:xfrm>
        <a:prstGeom prst="rect">
          <a:avLst/>
        </a:prstGeom>
      </xdr:spPr>
    </xdr:pic>
    <xdr:clientData/>
  </xdr:twoCellAnchor>
  <xdr:twoCellAnchor editAs="oneCell">
    <xdr:from>
      <xdr:col>2</xdr:col>
      <xdr:colOff>0</xdr:colOff>
      <xdr:row>69</xdr:row>
      <xdr:rowOff>598714</xdr:rowOff>
    </xdr:from>
    <xdr:to>
      <xdr:col>2</xdr:col>
      <xdr:colOff>3978683</xdr:colOff>
      <xdr:row>70</xdr:row>
      <xdr:rowOff>108857</xdr:rowOff>
    </xdr:to>
    <xdr:pic>
      <xdr:nvPicPr>
        <xdr:cNvPr id="94" name="Picture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959429" y="259869214"/>
          <a:ext cx="3978683" cy="3320143"/>
        </a:xfrm>
        <a:prstGeom prst="rect">
          <a:avLst/>
        </a:prstGeom>
      </xdr:spPr>
    </xdr:pic>
    <xdr:clientData/>
  </xdr:twoCellAnchor>
  <xdr:twoCellAnchor editAs="oneCell">
    <xdr:from>
      <xdr:col>10</xdr:col>
      <xdr:colOff>566056</xdr:colOff>
      <xdr:row>1</xdr:row>
      <xdr:rowOff>0</xdr:rowOff>
    </xdr:from>
    <xdr:to>
      <xdr:col>11</xdr:col>
      <xdr:colOff>4408714</xdr:colOff>
      <xdr:row>2</xdr:row>
      <xdr:rowOff>16519</xdr:rowOff>
    </xdr:to>
    <xdr:pic>
      <xdr:nvPicPr>
        <xdr:cNvPr id="105" name="Picture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969342" y="185057"/>
          <a:ext cx="4463143" cy="3826519"/>
        </a:xfrm>
        <a:prstGeom prst="rect">
          <a:avLst/>
        </a:prstGeom>
      </xdr:spPr>
    </xdr:pic>
    <xdr:clientData/>
  </xdr:twoCellAnchor>
  <xdr:twoCellAnchor editAs="oneCell">
    <xdr:from>
      <xdr:col>2</xdr:col>
      <xdr:colOff>261258</xdr:colOff>
      <xdr:row>38</xdr:row>
      <xdr:rowOff>3766457</xdr:rowOff>
    </xdr:from>
    <xdr:to>
      <xdr:col>2</xdr:col>
      <xdr:colOff>6009054</xdr:colOff>
      <xdr:row>40</xdr:row>
      <xdr:rowOff>38100</xdr:rowOff>
    </xdr:to>
    <xdr:pic>
      <xdr:nvPicPr>
        <xdr:cNvPr id="106" name="Picture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264229" y="144921514"/>
          <a:ext cx="5747796" cy="3891643"/>
        </a:xfrm>
        <a:prstGeom prst="rect">
          <a:avLst/>
        </a:prstGeom>
      </xdr:spPr>
    </xdr:pic>
    <xdr:clientData/>
  </xdr:twoCellAnchor>
  <xdr:twoCellAnchor editAs="oneCell">
    <xdr:from>
      <xdr:col>2</xdr:col>
      <xdr:colOff>0</xdr:colOff>
      <xdr:row>71</xdr:row>
      <xdr:rowOff>0</xdr:rowOff>
    </xdr:from>
    <xdr:to>
      <xdr:col>2</xdr:col>
      <xdr:colOff>7010400</xdr:colOff>
      <xdr:row>71</xdr:row>
      <xdr:rowOff>3789723</xdr:rowOff>
    </xdr:to>
    <xdr:pic>
      <xdr:nvPicPr>
        <xdr:cNvPr id="107" name="Picture 106">
          <a:extLst>
            <a:ext uri="{FF2B5EF4-FFF2-40B4-BE49-F238E27FC236}">
              <a16:creationId xmlns:a16="http://schemas.microsoft.com/office/drawing/2014/main" id="{00000000-0008-0000-0800-00006B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02971" y="266885057"/>
          <a:ext cx="7010400" cy="3789723"/>
        </a:xfrm>
        <a:prstGeom prst="rect">
          <a:avLst/>
        </a:prstGeom>
      </xdr:spPr>
    </xdr:pic>
    <xdr:clientData/>
  </xdr:twoCellAnchor>
  <xdr:twoCellAnchor editAs="oneCell">
    <xdr:from>
      <xdr:col>2</xdr:col>
      <xdr:colOff>0</xdr:colOff>
      <xdr:row>75</xdr:row>
      <xdr:rowOff>0</xdr:rowOff>
    </xdr:from>
    <xdr:to>
      <xdr:col>2</xdr:col>
      <xdr:colOff>8330116</xdr:colOff>
      <xdr:row>75</xdr:row>
      <xdr:rowOff>3755572</xdr:rowOff>
    </xdr:to>
    <xdr:pic>
      <xdr:nvPicPr>
        <xdr:cNvPr id="108" name="Picture 107">
          <a:extLst>
            <a:ext uri="{FF2B5EF4-FFF2-40B4-BE49-F238E27FC236}">
              <a16:creationId xmlns:a16="http://schemas.microsoft.com/office/drawing/2014/main" id="{00000000-0008-0000-0800-00006C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002971" y="282190371"/>
          <a:ext cx="8330116" cy="3755572"/>
        </a:xfrm>
        <a:prstGeom prst="rect">
          <a:avLst/>
        </a:prstGeom>
      </xdr:spPr>
    </xdr:pic>
    <xdr:clientData/>
  </xdr:twoCellAnchor>
  <xdr:twoCellAnchor editAs="oneCell">
    <xdr:from>
      <xdr:col>2</xdr:col>
      <xdr:colOff>0</xdr:colOff>
      <xdr:row>76</xdr:row>
      <xdr:rowOff>0</xdr:rowOff>
    </xdr:from>
    <xdr:to>
      <xdr:col>2</xdr:col>
      <xdr:colOff>7711516</xdr:colOff>
      <xdr:row>77</xdr:row>
      <xdr:rowOff>21772</xdr:rowOff>
    </xdr:to>
    <xdr:pic>
      <xdr:nvPicPr>
        <xdr:cNvPr id="109" name="Picture 108">
          <a:extLst>
            <a:ext uri="{FF2B5EF4-FFF2-40B4-BE49-F238E27FC236}">
              <a16:creationId xmlns:a16="http://schemas.microsoft.com/office/drawing/2014/main" id="{00000000-0008-0000-0800-00006D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002971" y="286000371"/>
          <a:ext cx="7711516" cy="3831772"/>
        </a:xfrm>
        <a:prstGeom prst="rect">
          <a:avLst/>
        </a:prstGeom>
      </xdr:spPr>
    </xdr:pic>
    <xdr:clientData/>
  </xdr:twoCellAnchor>
  <xdr:twoCellAnchor editAs="oneCell">
    <xdr:from>
      <xdr:col>2</xdr:col>
      <xdr:colOff>272143</xdr:colOff>
      <xdr:row>92</xdr:row>
      <xdr:rowOff>204108</xdr:rowOff>
    </xdr:from>
    <xdr:to>
      <xdr:col>2</xdr:col>
      <xdr:colOff>8380526</xdr:colOff>
      <xdr:row>92</xdr:row>
      <xdr:rowOff>4800890</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231572" y="347159037"/>
          <a:ext cx="8108383" cy="4596782"/>
        </a:xfrm>
        <a:prstGeom prst="rect">
          <a:avLst/>
        </a:prstGeom>
      </xdr:spPr>
    </xdr:pic>
    <xdr:clientData/>
  </xdr:twoCellAnchor>
  <xdr:twoCellAnchor>
    <xdr:from>
      <xdr:col>2</xdr:col>
      <xdr:colOff>285750</xdr:colOff>
      <xdr:row>88</xdr:row>
      <xdr:rowOff>557893</xdr:rowOff>
    </xdr:from>
    <xdr:to>
      <xdr:col>2</xdr:col>
      <xdr:colOff>5180988</xdr:colOff>
      <xdr:row>88</xdr:row>
      <xdr:rowOff>2891226</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2407920" y="332279353"/>
          <a:ext cx="4895238" cy="2333333"/>
          <a:chOff x="2245179" y="332272822"/>
          <a:chExt cx="4895238" cy="2333333"/>
        </a:xfrm>
      </xdr:grpSpPr>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a:ext>
            </a:extLst>
          </a:blip>
          <a:stretch>
            <a:fillRect/>
          </a:stretch>
        </xdr:blipFill>
        <xdr:spPr>
          <a:xfrm>
            <a:off x="2245179" y="332272822"/>
            <a:ext cx="4895238" cy="2333333"/>
          </a:xfrm>
          <a:prstGeom prst="rect">
            <a:avLst/>
          </a:prstGeom>
        </xdr:spPr>
      </xdr:pic>
      <xdr:sp macro="" textlink="">
        <xdr:nvSpPr>
          <xdr:cNvPr id="14" name="Rectangle 13">
            <a:extLst>
              <a:ext uri="{FF2B5EF4-FFF2-40B4-BE49-F238E27FC236}">
                <a16:creationId xmlns:a16="http://schemas.microsoft.com/office/drawing/2014/main" id="{00000000-0008-0000-0800-00000E000000}"/>
              </a:ext>
            </a:extLst>
          </xdr:cNvPr>
          <xdr:cNvSpPr/>
        </xdr:nvSpPr>
        <xdr:spPr>
          <a:xfrm>
            <a:off x="3864429" y="333565500"/>
            <a:ext cx="1115785" cy="2585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HT-SD-WM</a:t>
            </a:r>
          </a:p>
        </xdr:txBody>
      </xdr:sp>
    </xdr:grpSp>
    <xdr:clientData/>
  </xdr:twoCellAnchor>
  <xdr:twoCellAnchor>
    <xdr:from>
      <xdr:col>2</xdr:col>
      <xdr:colOff>149679</xdr:colOff>
      <xdr:row>87</xdr:row>
      <xdr:rowOff>666750</xdr:rowOff>
    </xdr:from>
    <xdr:to>
      <xdr:col>2</xdr:col>
      <xdr:colOff>5778250</xdr:colOff>
      <xdr:row>87</xdr:row>
      <xdr:rowOff>2952464</xdr:rowOff>
    </xdr:to>
    <xdr:grpSp>
      <xdr:nvGrpSpPr>
        <xdr:cNvPr id="66" name="Group 65">
          <a:extLst>
            <a:ext uri="{FF2B5EF4-FFF2-40B4-BE49-F238E27FC236}">
              <a16:creationId xmlns:a16="http://schemas.microsoft.com/office/drawing/2014/main" id="{00000000-0008-0000-0800-000042000000}"/>
            </a:ext>
          </a:extLst>
        </xdr:cNvPr>
        <xdr:cNvGrpSpPr/>
      </xdr:nvGrpSpPr>
      <xdr:grpSpPr>
        <a:xfrm>
          <a:off x="2271849" y="328578210"/>
          <a:ext cx="5628571" cy="2285714"/>
          <a:chOff x="2109108" y="328571679"/>
          <a:chExt cx="5628571" cy="2285714"/>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tretch>
            <a:fillRect/>
          </a:stretch>
        </xdr:blipFill>
        <xdr:spPr>
          <a:xfrm>
            <a:off x="2109108" y="328571679"/>
            <a:ext cx="5628571" cy="2285714"/>
          </a:xfrm>
          <a:prstGeom prst="rect">
            <a:avLst/>
          </a:prstGeom>
        </xdr:spPr>
      </xdr:pic>
      <xdr:sp macro="" textlink="">
        <xdr:nvSpPr>
          <xdr:cNvPr id="102" name="Rectangle 101">
            <a:extLst>
              <a:ext uri="{FF2B5EF4-FFF2-40B4-BE49-F238E27FC236}">
                <a16:creationId xmlns:a16="http://schemas.microsoft.com/office/drawing/2014/main" id="{00000000-0008-0000-0800-000066000000}"/>
              </a:ext>
            </a:extLst>
          </xdr:cNvPr>
          <xdr:cNvSpPr/>
        </xdr:nvSpPr>
        <xdr:spPr>
          <a:xfrm>
            <a:off x="4354285" y="329973213"/>
            <a:ext cx="1115785" cy="2585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HT-F1XX-WM</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data\Labib%20Labib\Downloads\Hanwha_Techwin_America_Pricelist_(February_2020)_USA_Internal%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duct%20Managment\Price%20List\2018\Sep\Hanwha_Techwin_America_Pricelist_(Sep_2018)_USA_Disty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amy%20Ayad\Documents\Product%20Managment\Price%20List\March%202016\Feb\Samsung%20Techwin%20America%20Pricelist(FEB%201%202016)_USA_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my%20Ayad\Documents\Feb\Samsung%20Techwin%20America%20Pricelist(FEB%201%202016)_USA_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duct%20Managment\Price%20List\2017\April\Hanwha_Techwin_America_Pricelist_(April_1_2017)_USA_dis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HTA Pricelist"/>
      <sheetName val="Limted Stock"/>
      <sheetName val="Mount Selection"/>
      <sheetName val="EOL Product"/>
      <sheetName val="Sales Worksheet"/>
      <sheetName val="Accessories"/>
      <sheetName val="Images"/>
      <sheetName val="Maps"/>
    </sheetNames>
    <sheetDataSet>
      <sheetData sheetId="0" refreshError="1"/>
      <sheetData sheetId="1" refreshError="1"/>
      <sheetData sheetId="2" refreshError="1"/>
      <sheetData sheetId="3">
        <row r="3">
          <cell r="C3" t="str">
            <v>qno-7080r</v>
          </cell>
        </row>
      </sheetData>
      <sheetData sheetId="4" refreshError="1"/>
      <sheetData sheetId="5" refreshError="1"/>
      <sheetData sheetId="6">
        <row r="1">
          <cell r="A1" t="str">
            <v>Camera</v>
          </cell>
          <cell r="B1" t="str">
            <v>Group(1)</v>
          </cell>
        </row>
        <row r="2">
          <cell r="A2" t="str">
            <v>HCO-6020R</v>
          </cell>
          <cell r="B2" t="str">
            <v>B01</v>
          </cell>
        </row>
        <row r="3">
          <cell r="A3" t="str">
            <v>HCO-6070R</v>
          </cell>
          <cell r="B3" t="str">
            <v>B01</v>
          </cell>
        </row>
        <row r="4">
          <cell r="A4" t="str">
            <v>HCO-6080R</v>
          </cell>
          <cell r="B4" t="str">
            <v>B01</v>
          </cell>
        </row>
        <row r="5">
          <cell r="A5" t="str">
            <v>HCO-7010R</v>
          </cell>
          <cell r="B5" t="str">
            <v>B01</v>
          </cell>
        </row>
        <row r="6">
          <cell r="A6" t="str">
            <v>HCO-7010RA</v>
          </cell>
          <cell r="B6" t="str">
            <v>B01</v>
          </cell>
        </row>
        <row r="7">
          <cell r="A7" t="str">
            <v>HCO-7020R</v>
          </cell>
          <cell r="B7" t="str">
            <v>B01</v>
          </cell>
        </row>
        <row r="8">
          <cell r="A8" t="str">
            <v>HCO-7020RA</v>
          </cell>
          <cell r="B8" t="str">
            <v>B01</v>
          </cell>
        </row>
        <row r="9">
          <cell r="A9" t="str">
            <v>HCO-7030R</v>
          </cell>
          <cell r="B9" t="str">
            <v>B01</v>
          </cell>
        </row>
        <row r="10">
          <cell r="A10" t="str">
            <v>HCO-7030RA</v>
          </cell>
          <cell r="B10" t="str">
            <v>B01</v>
          </cell>
        </row>
        <row r="11">
          <cell r="A11" t="str">
            <v>HCO-7070R</v>
          </cell>
          <cell r="B11" t="str">
            <v>B01</v>
          </cell>
        </row>
        <row r="12">
          <cell r="A12" t="str">
            <v>HCO-7070RA</v>
          </cell>
          <cell r="B12" t="str">
            <v>B01</v>
          </cell>
        </row>
        <row r="13">
          <cell r="A13" t="str">
            <v>LNO-6012R</v>
          </cell>
          <cell r="B13" t="str">
            <v>B20</v>
          </cell>
        </row>
        <row r="14">
          <cell r="A14" t="str">
            <v>LNO-6022R</v>
          </cell>
          <cell r="B14" t="str">
            <v>B01</v>
          </cell>
        </row>
        <row r="15">
          <cell r="A15" t="str">
            <v>LNO-6032R</v>
          </cell>
          <cell r="B15" t="str">
            <v>B01</v>
          </cell>
        </row>
        <row r="16">
          <cell r="A16" t="str">
            <v>LNO-6072R</v>
          </cell>
          <cell r="B16" t="str">
            <v>B01</v>
          </cell>
        </row>
        <row r="17">
          <cell r="A17" t="str">
            <v>QNO-6010R</v>
          </cell>
          <cell r="B17" t="str">
            <v>B01</v>
          </cell>
        </row>
        <row r="18">
          <cell r="A18" t="str">
            <v>QNO-6012R</v>
          </cell>
          <cell r="B18" t="str">
            <v>B01</v>
          </cell>
        </row>
        <row r="19">
          <cell r="A19" t="str">
            <v>QNO-6020R</v>
          </cell>
          <cell r="B19" t="str">
            <v>B01</v>
          </cell>
        </row>
        <row r="20">
          <cell r="A20" t="str">
            <v>QNO-6022R</v>
          </cell>
          <cell r="B20" t="str">
            <v>B01</v>
          </cell>
        </row>
        <row r="21">
          <cell r="A21" t="str">
            <v>QNO-6030R</v>
          </cell>
          <cell r="B21" t="str">
            <v>B01</v>
          </cell>
        </row>
        <row r="22">
          <cell r="A22" t="str">
            <v>QNO-6032R</v>
          </cell>
          <cell r="B22" t="str">
            <v>B01</v>
          </cell>
        </row>
        <row r="23">
          <cell r="A23" t="str">
            <v>QNO-6070R</v>
          </cell>
          <cell r="B23" t="str">
            <v>B01</v>
          </cell>
        </row>
        <row r="24">
          <cell r="A24" t="str">
            <v>QNO-6082R</v>
          </cell>
          <cell r="B24" t="str">
            <v>B01</v>
          </cell>
        </row>
        <row r="25">
          <cell r="A25" t="str">
            <v>QNO-7010R</v>
          </cell>
          <cell r="B25" t="str">
            <v>B01</v>
          </cell>
        </row>
        <row r="26">
          <cell r="A26" t="str">
            <v>QNO-7020R</v>
          </cell>
          <cell r="B26" t="str">
            <v>B01</v>
          </cell>
        </row>
        <row r="27">
          <cell r="A27" t="str">
            <v>QNO-7030R</v>
          </cell>
          <cell r="B27" t="str">
            <v>B01</v>
          </cell>
        </row>
        <row r="28">
          <cell r="A28" t="str">
            <v>QNO-7080R</v>
          </cell>
          <cell r="B28" t="str">
            <v>B01</v>
          </cell>
        </row>
        <row r="29">
          <cell r="A29" t="str">
            <v>QNO-8010R</v>
          </cell>
          <cell r="B29" t="str">
            <v>B01</v>
          </cell>
        </row>
        <row r="30">
          <cell r="A30" t="str">
            <v>QNO-8020R</v>
          </cell>
          <cell r="B30" t="str">
            <v>B01</v>
          </cell>
        </row>
        <row r="31">
          <cell r="A31" t="str">
            <v>QNO-8030R</v>
          </cell>
          <cell r="B31" t="str">
            <v>B01</v>
          </cell>
        </row>
        <row r="32">
          <cell r="A32" t="str">
            <v>SCO-6023R</v>
          </cell>
          <cell r="B32" t="str">
            <v>B01</v>
          </cell>
        </row>
        <row r="33">
          <cell r="A33" t="str">
            <v>SCO-6083R</v>
          </cell>
          <cell r="B33" t="str">
            <v>B01</v>
          </cell>
        </row>
        <row r="34">
          <cell r="A34" t="str">
            <v>SNO-L5083R</v>
          </cell>
          <cell r="B34" t="str">
            <v>B01</v>
          </cell>
        </row>
        <row r="35">
          <cell r="A35" t="str">
            <v>SNO-L6013R</v>
          </cell>
          <cell r="B35" t="str">
            <v>B01</v>
          </cell>
        </row>
        <row r="36">
          <cell r="A36" t="str">
            <v>SNO-L6083R</v>
          </cell>
          <cell r="B36" t="str">
            <v>B01</v>
          </cell>
        </row>
        <row r="37">
          <cell r="A37" t="str">
            <v>XNO-6010R</v>
          </cell>
          <cell r="B37" t="str">
            <v>B03</v>
          </cell>
        </row>
        <row r="38">
          <cell r="A38" t="str">
            <v>XNO-6020R</v>
          </cell>
          <cell r="B38" t="str">
            <v>B03</v>
          </cell>
        </row>
        <row r="39">
          <cell r="A39" t="str">
            <v>XNO-8020R</v>
          </cell>
          <cell r="B39" t="str">
            <v>B03</v>
          </cell>
        </row>
        <row r="40">
          <cell r="A40" t="str">
            <v>XNO-8030R</v>
          </cell>
          <cell r="B40" t="str">
            <v>B03</v>
          </cell>
        </row>
        <row r="41">
          <cell r="A41" t="str">
            <v>XNO-8040R</v>
          </cell>
          <cell r="B41" t="str">
            <v>B03</v>
          </cell>
        </row>
        <row r="42">
          <cell r="A42" t="str">
            <v>SNO-5084R</v>
          </cell>
          <cell r="B42" t="str">
            <v>B05</v>
          </cell>
        </row>
        <row r="43">
          <cell r="A43" t="str">
            <v>SNO-6011R</v>
          </cell>
          <cell r="B43" t="str">
            <v>B05</v>
          </cell>
        </row>
        <row r="44">
          <cell r="A44" t="str">
            <v>SNO-6084R</v>
          </cell>
          <cell r="B44" t="str">
            <v>B05</v>
          </cell>
        </row>
        <row r="45">
          <cell r="A45" t="str">
            <v>SNO-7084R</v>
          </cell>
          <cell r="B45" t="str">
            <v>B05</v>
          </cell>
        </row>
        <row r="46">
          <cell r="A46" t="str">
            <v>PNO-9080R</v>
          </cell>
          <cell r="B46" t="str">
            <v>B11</v>
          </cell>
        </row>
        <row r="47">
          <cell r="A47" t="str">
            <v>SNO-8081R</v>
          </cell>
          <cell r="B47" t="str">
            <v>B11</v>
          </cell>
        </row>
        <row r="48">
          <cell r="A48" t="str">
            <v>XNO-6080R</v>
          </cell>
          <cell r="B48" t="str">
            <v>B13</v>
          </cell>
        </row>
        <row r="49">
          <cell r="A49" t="str">
            <v>XNO-6085R</v>
          </cell>
          <cell r="B49" t="str">
            <v>B13</v>
          </cell>
        </row>
        <row r="50">
          <cell r="A50" t="str">
            <v>XNO-6120R</v>
          </cell>
          <cell r="B50" t="str">
            <v>B13</v>
          </cell>
        </row>
        <row r="51">
          <cell r="A51" t="str">
            <v>XNO-6120R/LPR</v>
          </cell>
          <cell r="B51" t="str">
            <v>B13</v>
          </cell>
        </row>
        <row r="52">
          <cell r="A52" t="str">
            <v>XNO-8080R</v>
          </cell>
          <cell r="B52" t="str">
            <v>B13</v>
          </cell>
        </row>
        <row r="53">
          <cell r="A53" t="str">
            <v>QNO-8080R</v>
          </cell>
          <cell r="B53" t="str">
            <v>B14</v>
          </cell>
        </row>
        <row r="54">
          <cell r="A54" t="str">
            <v>XNO-L6080R</v>
          </cell>
          <cell r="B54" t="str">
            <v>B14</v>
          </cell>
        </row>
        <row r="55">
          <cell r="A55" t="str">
            <v>SNB-5004</v>
          </cell>
          <cell r="B55" t="str">
            <v>BO2</v>
          </cell>
        </row>
        <row r="56">
          <cell r="A56" t="str">
            <v>SNB-6003</v>
          </cell>
          <cell r="B56" t="str">
            <v>BO2</v>
          </cell>
        </row>
        <row r="57">
          <cell r="A57" t="str">
            <v>SNB-6004</v>
          </cell>
          <cell r="B57" t="str">
            <v>BO2</v>
          </cell>
        </row>
        <row r="58">
          <cell r="A58" t="str">
            <v>SNB-7004</v>
          </cell>
          <cell r="B58" t="str">
            <v>BO2</v>
          </cell>
        </row>
        <row r="59">
          <cell r="A59" t="str">
            <v>XNB-6000</v>
          </cell>
          <cell r="B59" t="str">
            <v>BO2</v>
          </cell>
        </row>
        <row r="60">
          <cell r="A60" t="str">
            <v>HCB-6000</v>
          </cell>
          <cell r="B60" t="str">
            <v>BO21</v>
          </cell>
        </row>
        <row r="61">
          <cell r="A61" t="str">
            <v>HCB-6001</v>
          </cell>
          <cell r="B61" t="str">
            <v>BO21</v>
          </cell>
        </row>
        <row r="62">
          <cell r="A62" t="str">
            <v>HCB-7000A</v>
          </cell>
          <cell r="B62" t="str">
            <v>BO21</v>
          </cell>
        </row>
        <row r="63">
          <cell r="A63" t="str">
            <v>HCB-7000</v>
          </cell>
          <cell r="B63" t="str">
            <v>BO21</v>
          </cell>
        </row>
        <row r="64">
          <cell r="A64" t="str">
            <v>SCB-6003</v>
          </cell>
          <cell r="B64" t="str">
            <v>BO21</v>
          </cell>
        </row>
        <row r="65">
          <cell r="A65" t="str">
            <v>SNB-6005</v>
          </cell>
          <cell r="B65" t="str">
            <v>BO25</v>
          </cell>
        </row>
        <row r="66">
          <cell r="A66" t="str">
            <v>XNB-6005</v>
          </cell>
          <cell r="B66" t="str">
            <v>BO25</v>
          </cell>
        </row>
        <row r="67">
          <cell r="A67" t="str">
            <v>SNB-8000</v>
          </cell>
          <cell r="B67" t="str">
            <v>BO5</v>
          </cell>
        </row>
        <row r="68">
          <cell r="A68" t="str">
            <v>XNB-8000</v>
          </cell>
          <cell r="B68" t="str">
            <v>BO5</v>
          </cell>
        </row>
        <row r="69">
          <cell r="A69" t="str">
            <v>SNB-9000</v>
          </cell>
          <cell r="B69" t="str">
            <v>BO8</v>
          </cell>
        </row>
        <row r="70">
          <cell r="A70" t="str">
            <v>HCZ-6320</v>
          </cell>
          <cell r="B70" t="str">
            <v>BZ1</v>
          </cell>
        </row>
        <row r="71">
          <cell r="A71" t="str">
            <v>SNZ-6320</v>
          </cell>
          <cell r="B71" t="str">
            <v>BZ1</v>
          </cell>
        </row>
        <row r="72">
          <cell r="A72" t="str">
            <v>XNZ-6320</v>
          </cell>
          <cell r="B72" t="str">
            <v>BZ2</v>
          </cell>
        </row>
        <row r="73">
          <cell r="A73" t="str">
            <v>XNZ-L6320</v>
          </cell>
          <cell r="B73" t="str">
            <v>BZ3</v>
          </cell>
        </row>
        <row r="74">
          <cell r="A74" t="str">
            <v>XNB-6001</v>
          </cell>
          <cell r="B74" t="str">
            <v>C01</v>
          </cell>
        </row>
        <row r="75">
          <cell r="A75" t="str">
            <v>TMC-FSTM1ACM-A</v>
          </cell>
          <cell r="B75" t="str">
            <v>CFM1</v>
          </cell>
        </row>
        <row r="76">
          <cell r="A76" t="str">
            <v>TMC-FSTM1-B</v>
          </cell>
          <cell r="B76" t="str">
            <v>CFM1</v>
          </cell>
        </row>
        <row r="77">
          <cell r="A77" t="str">
            <v>TMC-FSTM1POEM-A</v>
          </cell>
          <cell r="B77" t="str">
            <v>CFM1</v>
          </cell>
        </row>
        <row r="78">
          <cell r="A78" t="str">
            <v>TMC-FSCM1ACM-A</v>
          </cell>
          <cell r="B78" t="str">
            <v>CFM2</v>
          </cell>
        </row>
        <row r="79">
          <cell r="A79" t="str">
            <v>TMC-FSCM1-B</v>
          </cell>
          <cell r="B79" t="str">
            <v>CFM2</v>
          </cell>
        </row>
        <row r="80">
          <cell r="A80" t="str">
            <v>TMC-FSCM1POEM-A</v>
          </cell>
          <cell r="B80" t="str">
            <v>CFM2</v>
          </cell>
        </row>
        <row r="81">
          <cell r="A81" t="str">
            <v>TMC-FSTS1ACM-A</v>
          </cell>
          <cell r="B81" t="str">
            <v>CFS1</v>
          </cell>
        </row>
        <row r="82">
          <cell r="A82" t="str">
            <v>TMC-FSTS1-B</v>
          </cell>
          <cell r="B82" t="str">
            <v>CFS1</v>
          </cell>
        </row>
        <row r="83">
          <cell r="A83" t="str">
            <v>TMC-FSTS1POEM-A</v>
          </cell>
          <cell r="B83" t="str">
            <v>CFS1</v>
          </cell>
        </row>
        <row r="84">
          <cell r="A84" t="str">
            <v>TMC-FSCS1ACM-A</v>
          </cell>
          <cell r="B84" t="str">
            <v>CFS2</v>
          </cell>
        </row>
        <row r="85">
          <cell r="A85" t="str">
            <v>TMC-FSCS1-B</v>
          </cell>
          <cell r="B85" t="str">
            <v>CFS2</v>
          </cell>
        </row>
        <row r="86">
          <cell r="A86" t="str">
            <v>TMC-FSCS1POEM-A</v>
          </cell>
          <cell r="B86" t="str">
            <v>CFS2</v>
          </cell>
        </row>
        <row r="87">
          <cell r="A87" t="str">
            <v>SNB-6010B</v>
          </cell>
          <cell r="B87" t="str">
            <v>CO2</v>
          </cell>
        </row>
        <row r="88">
          <cell r="A88" t="str">
            <v>SND-5084</v>
          </cell>
          <cell r="B88" t="str">
            <v>D3</v>
          </cell>
        </row>
        <row r="89">
          <cell r="A89" t="str">
            <v>SND-5084R</v>
          </cell>
          <cell r="B89" t="str">
            <v>D3</v>
          </cell>
        </row>
        <row r="90">
          <cell r="A90" t="str">
            <v>SND-6083</v>
          </cell>
          <cell r="B90" t="str">
            <v>D3</v>
          </cell>
        </row>
        <row r="91">
          <cell r="A91" t="str">
            <v>SND-6084</v>
          </cell>
          <cell r="B91" t="str">
            <v>D3</v>
          </cell>
        </row>
        <row r="92">
          <cell r="A92" t="str">
            <v>SND-6084R</v>
          </cell>
          <cell r="B92" t="str">
            <v>D3</v>
          </cell>
        </row>
        <row r="93">
          <cell r="A93" t="str">
            <v>SND-7084</v>
          </cell>
          <cell r="B93" t="str">
            <v>D3</v>
          </cell>
        </row>
        <row r="94">
          <cell r="A94" t="str">
            <v>SND-7084R</v>
          </cell>
          <cell r="B94" t="str">
            <v>D3</v>
          </cell>
        </row>
        <row r="95">
          <cell r="A95" t="str">
            <v>HCD-6070R</v>
          </cell>
          <cell r="B95" t="str">
            <v>D4</v>
          </cell>
        </row>
        <row r="96">
          <cell r="A96" t="str">
            <v>HCD-6080R</v>
          </cell>
          <cell r="B96" t="str">
            <v>D4</v>
          </cell>
        </row>
        <row r="97">
          <cell r="A97" t="str">
            <v>HCD-7070R</v>
          </cell>
          <cell r="B97" t="str">
            <v>D4</v>
          </cell>
        </row>
        <row r="98">
          <cell r="A98" t="str">
            <v>HCD-7070RA</v>
          </cell>
          <cell r="B98" t="str">
            <v>D4</v>
          </cell>
        </row>
        <row r="99">
          <cell r="A99" t="str">
            <v>SCD-5082</v>
          </cell>
          <cell r="B99" t="str">
            <v>D4</v>
          </cell>
        </row>
        <row r="100">
          <cell r="A100" t="str">
            <v>SCD-5083</v>
          </cell>
          <cell r="B100" t="str">
            <v>D4</v>
          </cell>
        </row>
        <row r="101">
          <cell r="A101" t="str">
            <v>SCD-5083R</v>
          </cell>
          <cell r="B101" t="str">
            <v>D4</v>
          </cell>
        </row>
        <row r="102">
          <cell r="A102" t="str">
            <v>SCD-6083R</v>
          </cell>
          <cell r="B102" t="str">
            <v>D4</v>
          </cell>
        </row>
        <row r="103">
          <cell r="A103" t="str">
            <v>SND-6011R</v>
          </cell>
          <cell r="B103" t="str">
            <v>D4</v>
          </cell>
        </row>
        <row r="104">
          <cell r="A104" t="str">
            <v>SCD-5083B</v>
          </cell>
          <cell r="B104" t="str">
            <v>D41</v>
          </cell>
        </row>
        <row r="105">
          <cell r="A105" t="str">
            <v>LND-6071R</v>
          </cell>
          <cell r="B105" t="str">
            <v>D42</v>
          </cell>
        </row>
        <row r="106">
          <cell r="A106" t="str">
            <v>QND-6070R</v>
          </cell>
          <cell r="B106" t="str">
            <v>D42</v>
          </cell>
        </row>
        <row r="107">
          <cell r="A107" t="str">
            <v>QND-7080R</v>
          </cell>
          <cell r="B107" t="str">
            <v>D42</v>
          </cell>
        </row>
        <row r="108">
          <cell r="A108" t="str">
            <v>SND-L5083R</v>
          </cell>
          <cell r="B108" t="str">
            <v>D42</v>
          </cell>
        </row>
        <row r="109">
          <cell r="A109" t="str">
            <v>SND-L6083R</v>
          </cell>
          <cell r="B109" t="str">
            <v>D42</v>
          </cell>
        </row>
        <row r="110">
          <cell r="A110" t="str">
            <v>LND-6072R</v>
          </cell>
          <cell r="B110" t="str">
            <v>D42W</v>
          </cell>
        </row>
        <row r="111">
          <cell r="A111" t="str">
            <v>QND-6082R</v>
          </cell>
          <cell r="B111" t="str">
            <v>D42W</v>
          </cell>
        </row>
        <row r="112">
          <cell r="A112" t="str">
            <v>QND-8080R</v>
          </cell>
          <cell r="B112" t="str">
            <v>D42W</v>
          </cell>
        </row>
        <row r="113">
          <cell r="A113" t="str">
            <v>HCD-6010</v>
          </cell>
          <cell r="B113" t="str">
            <v>D5</v>
          </cell>
        </row>
        <row r="114">
          <cell r="A114" t="str">
            <v>HCD-6020R</v>
          </cell>
          <cell r="B114" t="str">
            <v>D5</v>
          </cell>
        </row>
        <row r="115">
          <cell r="A115" t="str">
            <v>HCD-7010R</v>
          </cell>
          <cell r="B115" t="str">
            <v>D5</v>
          </cell>
        </row>
        <row r="116">
          <cell r="A116" t="str">
            <v>HCD-7010RA</v>
          </cell>
          <cell r="B116" t="str">
            <v>D5</v>
          </cell>
        </row>
        <row r="117">
          <cell r="A117" t="str">
            <v>HCD-7020R</v>
          </cell>
          <cell r="B117" t="str">
            <v>D5</v>
          </cell>
        </row>
        <row r="118">
          <cell r="A118" t="str">
            <v>HCD-7020RA</v>
          </cell>
          <cell r="B118" t="str">
            <v>D5</v>
          </cell>
        </row>
        <row r="119">
          <cell r="A119" t="str">
            <v>HCD-7030R</v>
          </cell>
          <cell r="B119" t="str">
            <v>D5</v>
          </cell>
        </row>
        <row r="120">
          <cell r="A120" t="str">
            <v>HCD-7030RA</v>
          </cell>
          <cell r="B120" t="str">
            <v>D5</v>
          </cell>
        </row>
        <row r="121">
          <cell r="A121" t="str">
            <v>LND-6011R</v>
          </cell>
          <cell r="B121" t="str">
            <v>D5</v>
          </cell>
        </row>
        <row r="122">
          <cell r="A122" t="str">
            <v>LND-6021R</v>
          </cell>
          <cell r="B122" t="str">
            <v>D5</v>
          </cell>
        </row>
        <row r="123">
          <cell r="A123" t="str">
            <v>LND-6031R</v>
          </cell>
          <cell r="B123" t="str">
            <v>D5</v>
          </cell>
        </row>
        <row r="124">
          <cell r="A124" t="str">
            <v>QND-6010R</v>
          </cell>
          <cell r="B124" t="str">
            <v>D5</v>
          </cell>
        </row>
        <row r="125">
          <cell r="A125" t="str">
            <v>QND-6020R</v>
          </cell>
          <cell r="B125" t="str">
            <v>D5</v>
          </cell>
        </row>
        <row r="126">
          <cell r="A126" t="str">
            <v>QND-6030R</v>
          </cell>
          <cell r="B126" t="str">
            <v>D5</v>
          </cell>
        </row>
        <row r="127">
          <cell r="A127" t="str">
            <v>QND-7010R</v>
          </cell>
          <cell r="B127" t="str">
            <v>D5</v>
          </cell>
        </row>
        <row r="128">
          <cell r="A128" t="str">
            <v>QND-7020R</v>
          </cell>
          <cell r="B128" t="str">
            <v>D5</v>
          </cell>
        </row>
        <row r="129">
          <cell r="A129" t="str">
            <v>QND-7030R</v>
          </cell>
          <cell r="B129" t="str">
            <v>D5</v>
          </cell>
        </row>
        <row r="130">
          <cell r="A130" t="str">
            <v>SCD-6013</v>
          </cell>
          <cell r="B130" t="str">
            <v>D5</v>
          </cell>
        </row>
        <row r="131">
          <cell r="A131" t="str">
            <v>SCD-6023R</v>
          </cell>
          <cell r="B131" t="str">
            <v>D5</v>
          </cell>
        </row>
        <row r="132">
          <cell r="A132" t="str">
            <v>SND-L5013</v>
          </cell>
          <cell r="B132" t="str">
            <v>D5</v>
          </cell>
        </row>
        <row r="133">
          <cell r="A133" t="str">
            <v>SND-L6012</v>
          </cell>
          <cell r="B133" t="str">
            <v>D5</v>
          </cell>
        </row>
        <row r="134">
          <cell r="A134" t="str">
            <v>SND-L6013</v>
          </cell>
          <cell r="B134" t="str">
            <v>D5</v>
          </cell>
        </row>
        <row r="135">
          <cell r="A135" t="str">
            <v>SND-L6013R</v>
          </cell>
          <cell r="B135" t="str">
            <v>D5</v>
          </cell>
        </row>
        <row r="136">
          <cell r="A136" t="str">
            <v>XND-6010</v>
          </cell>
          <cell r="B136" t="str">
            <v>D51</v>
          </cell>
        </row>
        <row r="137">
          <cell r="A137" t="str">
            <v>XND-6020R</v>
          </cell>
          <cell r="B137" t="str">
            <v>D51</v>
          </cell>
        </row>
        <row r="138">
          <cell r="A138" t="str">
            <v>XND-8020R</v>
          </cell>
          <cell r="B138" t="str">
            <v>D51</v>
          </cell>
        </row>
        <row r="139">
          <cell r="A139" t="str">
            <v>XND-8030R</v>
          </cell>
          <cell r="B139" t="str">
            <v>D51</v>
          </cell>
        </row>
        <row r="140">
          <cell r="A140" t="str">
            <v>XND-8040R</v>
          </cell>
          <cell r="B140" t="str">
            <v>D51</v>
          </cell>
        </row>
        <row r="141">
          <cell r="A141" t="str">
            <v>LND-6012R</v>
          </cell>
          <cell r="B141" t="str">
            <v>D5W</v>
          </cell>
        </row>
        <row r="142">
          <cell r="A142" t="str">
            <v>LND-6022R</v>
          </cell>
          <cell r="B142" t="str">
            <v>D5W</v>
          </cell>
        </row>
        <row r="143">
          <cell r="A143" t="str">
            <v>LND-6032R</v>
          </cell>
          <cell r="B143" t="str">
            <v>D5W</v>
          </cell>
        </row>
        <row r="144">
          <cell r="A144" t="str">
            <v>QND-6012R</v>
          </cell>
          <cell r="B144" t="str">
            <v>D5W</v>
          </cell>
        </row>
        <row r="145">
          <cell r="A145" t="str">
            <v>QND-6022R</v>
          </cell>
          <cell r="B145" t="str">
            <v>D5W</v>
          </cell>
        </row>
        <row r="146">
          <cell r="A146" t="str">
            <v>QND-6032R</v>
          </cell>
          <cell r="B146" t="str">
            <v>D5W</v>
          </cell>
        </row>
        <row r="147">
          <cell r="A147" t="str">
            <v>QND-8010R</v>
          </cell>
          <cell r="B147" t="str">
            <v>D5W</v>
          </cell>
        </row>
        <row r="148">
          <cell r="A148" t="str">
            <v>QND-8020R</v>
          </cell>
          <cell r="B148" t="str">
            <v>D5W</v>
          </cell>
        </row>
        <row r="149">
          <cell r="A149" t="str">
            <v>QND-8030R</v>
          </cell>
          <cell r="B149" t="str">
            <v>D5W</v>
          </cell>
        </row>
        <row r="150">
          <cell r="A150" t="str">
            <v>PND-9080R</v>
          </cell>
          <cell r="B150" t="str">
            <v>D6</v>
          </cell>
        </row>
        <row r="151">
          <cell r="A151" t="str">
            <v>XND-6080RV</v>
          </cell>
          <cell r="B151" t="str">
            <v>D6</v>
          </cell>
        </row>
        <row r="152">
          <cell r="A152" t="str">
            <v>XND-6080V</v>
          </cell>
          <cell r="B152" t="str">
            <v>D6</v>
          </cell>
        </row>
        <row r="153">
          <cell r="A153" t="str">
            <v>XND-8080RV</v>
          </cell>
          <cell r="B153" t="str">
            <v>D6</v>
          </cell>
        </row>
        <row r="154">
          <cell r="A154" t="str">
            <v>XND-L6080RV</v>
          </cell>
          <cell r="B154" t="str">
            <v>D6</v>
          </cell>
        </row>
        <row r="155">
          <cell r="A155" t="str">
            <v>XND-L6080V</v>
          </cell>
          <cell r="B155" t="str">
            <v>D6</v>
          </cell>
        </row>
        <row r="156">
          <cell r="A156" t="str">
            <v>XND-6085V</v>
          </cell>
          <cell r="B156" t="str">
            <v>D7</v>
          </cell>
        </row>
        <row r="157">
          <cell r="A157" t="str">
            <v>XND-6011F</v>
          </cell>
          <cell r="B157" t="str">
            <v>DF1</v>
          </cell>
        </row>
        <row r="158">
          <cell r="A158" t="str">
            <v>XND-8020F</v>
          </cell>
          <cell r="B158" t="str">
            <v>DF1</v>
          </cell>
        </row>
        <row r="159">
          <cell r="A159" t="str">
            <v>QND-6011</v>
          </cell>
          <cell r="B159" t="str">
            <v>DW6</v>
          </cell>
        </row>
        <row r="160">
          <cell r="A160" t="str">
            <v>QND-6021</v>
          </cell>
          <cell r="B160" t="str">
            <v>DW6</v>
          </cell>
        </row>
        <row r="161">
          <cell r="A161" t="str">
            <v>QND-8011</v>
          </cell>
          <cell r="B161" t="str">
            <v>DW6</v>
          </cell>
        </row>
        <row r="162">
          <cell r="A162" t="str">
            <v>QND-8021</v>
          </cell>
          <cell r="B162" t="str">
            <v>DW6</v>
          </cell>
        </row>
        <row r="163">
          <cell r="A163" t="str">
            <v>TNO-6070EP-C</v>
          </cell>
          <cell r="B163" t="str">
            <v>EO1</v>
          </cell>
        </row>
        <row r="164">
          <cell r="A164" t="str">
            <v>TNO-6070EP-M</v>
          </cell>
          <cell r="B164" t="str">
            <v>EO1</v>
          </cell>
        </row>
        <row r="165">
          <cell r="A165" t="str">
            <v>TNO-6070EP-Z</v>
          </cell>
          <cell r="B165" t="str">
            <v>EO1</v>
          </cell>
        </row>
        <row r="166">
          <cell r="A166" t="str">
            <v>TNO-6320EP-C</v>
          </cell>
          <cell r="B166" t="str">
            <v>EO1</v>
          </cell>
        </row>
        <row r="167">
          <cell r="A167" t="str">
            <v>TNO-6320EP-M</v>
          </cell>
          <cell r="B167" t="str">
            <v>EO1</v>
          </cell>
        </row>
        <row r="168">
          <cell r="A168" t="str">
            <v>TNO-6320EP-Z</v>
          </cell>
          <cell r="B168" t="str">
            <v>EO1</v>
          </cell>
        </row>
        <row r="169">
          <cell r="A169" t="str">
            <v>TNO-X6320EPT0-C</v>
          </cell>
          <cell r="B169" t="str">
            <v>EO1</v>
          </cell>
        </row>
        <row r="170">
          <cell r="A170" t="str">
            <v>TNO-X6320EPT0-M</v>
          </cell>
          <cell r="B170" t="str">
            <v>EO1</v>
          </cell>
        </row>
        <row r="171">
          <cell r="A171" t="str">
            <v>TNO-X6320EPT0-Z</v>
          </cell>
          <cell r="B171" t="str">
            <v>EO1</v>
          </cell>
        </row>
        <row r="172">
          <cell r="A172" t="str">
            <v>TNO-6070E1W-C</v>
          </cell>
          <cell r="B172" t="str">
            <v>EO2</v>
          </cell>
        </row>
        <row r="173">
          <cell r="A173" t="str">
            <v>TNO-6070E1W-M</v>
          </cell>
          <cell r="B173" t="str">
            <v>EO2</v>
          </cell>
        </row>
        <row r="174">
          <cell r="A174" t="str">
            <v>TNO-6070E1W-Z</v>
          </cell>
          <cell r="B174" t="str">
            <v>EO2</v>
          </cell>
        </row>
        <row r="175">
          <cell r="A175" t="str">
            <v>TNO-6071E1W-C</v>
          </cell>
          <cell r="B175" t="str">
            <v>EO2</v>
          </cell>
        </row>
        <row r="176">
          <cell r="A176" t="str">
            <v>TNO-6320E1W-C</v>
          </cell>
          <cell r="B176" t="str">
            <v>EO2</v>
          </cell>
        </row>
        <row r="177">
          <cell r="A177" t="str">
            <v>TNO-6320E1W-M</v>
          </cell>
          <cell r="B177" t="str">
            <v>EO2</v>
          </cell>
        </row>
        <row r="178">
          <cell r="A178" t="str">
            <v>TNO-6320E1W-Z</v>
          </cell>
          <cell r="B178" t="str">
            <v>EO2</v>
          </cell>
        </row>
        <row r="179">
          <cell r="A179" t="str">
            <v>TNO-6321E1W-C</v>
          </cell>
          <cell r="B179" t="str">
            <v>EO2</v>
          </cell>
        </row>
        <row r="180">
          <cell r="A180" t="str">
            <v>TNO-X6320E1WT1-C</v>
          </cell>
          <cell r="B180" t="str">
            <v>EO2</v>
          </cell>
        </row>
        <row r="181">
          <cell r="A181" t="str">
            <v>TNO-X6320E1WT1-M</v>
          </cell>
          <cell r="B181" t="str">
            <v>EO2</v>
          </cell>
        </row>
        <row r="182">
          <cell r="A182" t="str">
            <v>TNO-X6320E1WT1-Z</v>
          </cell>
          <cell r="B182" t="str">
            <v>EO2</v>
          </cell>
        </row>
        <row r="183">
          <cell r="A183" t="str">
            <v>TNO-X6320E1WT2-C</v>
          </cell>
          <cell r="B183" t="str">
            <v>EO2</v>
          </cell>
        </row>
        <row r="184">
          <cell r="A184" t="str">
            <v>TNO-6070E2F-C</v>
          </cell>
          <cell r="B184" t="str">
            <v>EO3</v>
          </cell>
        </row>
        <row r="185">
          <cell r="A185" t="str">
            <v>TNO-6070E2F-M</v>
          </cell>
          <cell r="B185" t="str">
            <v>EO3</v>
          </cell>
        </row>
        <row r="186">
          <cell r="A186" t="str">
            <v>TNO-6070E2F-Z</v>
          </cell>
          <cell r="B186" t="str">
            <v>EO3</v>
          </cell>
        </row>
        <row r="187">
          <cell r="A187" t="str">
            <v>TNO-6071E2F-C</v>
          </cell>
          <cell r="B187" t="str">
            <v>EO3</v>
          </cell>
        </row>
        <row r="188">
          <cell r="A188" t="str">
            <v>TNO-6320E2F-C</v>
          </cell>
          <cell r="B188" t="str">
            <v>EO3</v>
          </cell>
        </row>
        <row r="189">
          <cell r="A189" t="str">
            <v>TNO-6320E2F-M</v>
          </cell>
          <cell r="B189" t="str">
            <v>EO3</v>
          </cell>
        </row>
        <row r="190">
          <cell r="A190" t="str">
            <v>TNO-6320E2F-Z</v>
          </cell>
          <cell r="B190" t="str">
            <v>EO3</v>
          </cell>
        </row>
        <row r="191">
          <cell r="A191" t="str">
            <v>TNO-6321E2F-C</v>
          </cell>
          <cell r="B191" t="str">
            <v>EO3</v>
          </cell>
        </row>
        <row r="192">
          <cell r="A192" t="str">
            <v>TNO-X6320E2F2T1-C</v>
          </cell>
          <cell r="B192" t="str">
            <v>EO3</v>
          </cell>
        </row>
        <row r="193">
          <cell r="A193" t="str">
            <v>TNO-X6320E2F2T1-M</v>
          </cell>
          <cell r="B193" t="str">
            <v>EO3</v>
          </cell>
        </row>
        <row r="194">
          <cell r="A194" t="str">
            <v>TNO-X6320E2F2T1-Z</v>
          </cell>
          <cell r="B194" t="str">
            <v>EO3</v>
          </cell>
        </row>
        <row r="195">
          <cell r="A195" t="str">
            <v>TNO-X6320E2F2T2-C</v>
          </cell>
          <cell r="B195" t="str">
            <v>EO3</v>
          </cell>
        </row>
        <row r="196">
          <cell r="A196" t="str">
            <v>TNO-6070E2WF-C</v>
          </cell>
          <cell r="B196" t="str">
            <v>EO4</v>
          </cell>
        </row>
        <row r="197">
          <cell r="A197" t="str">
            <v>TNO-6070E2WF-M</v>
          </cell>
          <cell r="B197" t="str">
            <v>EO4</v>
          </cell>
        </row>
        <row r="198">
          <cell r="A198" t="str">
            <v>TNO-6070E2WF-Z</v>
          </cell>
          <cell r="B198" t="str">
            <v>EO4</v>
          </cell>
        </row>
        <row r="199">
          <cell r="A199" t="str">
            <v>TNO-6071E2WF-C</v>
          </cell>
          <cell r="B199" t="str">
            <v>EO4</v>
          </cell>
        </row>
        <row r="200">
          <cell r="A200" t="str">
            <v>TNO-6320E2WF-C</v>
          </cell>
          <cell r="B200" t="str">
            <v>EO4</v>
          </cell>
        </row>
        <row r="201">
          <cell r="A201" t="str">
            <v>TNO-6320E2WF-M</v>
          </cell>
          <cell r="B201" t="str">
            <v>EO4</v>
          </cell>
        </row>
        <row r="202">
          <cell r="A202" t="str">
            <v>TNO-6320E2WF-Z</v>
          </cell>
          <cell r="B202" t="str">
            <v>EO4</v>
          </cell>
        </row>
        <row r="203">
          <cell r="A203" t="str">
            <v>TNO-6321E2WF-C</v>
          </cell>
          <cell r="B203" t="str">
            <v>EO4</v>
          </cell>
        </row>
        <row r="204">
          <cell r="A204" t="str">
            <v>TNO-X6320E2F2WT1-C</v>
          </cell>
          <cell r="B204" t="str">
            <v>EO4</v>
          </cell>
        </row>
        <row r="205">
          <cell r="A205" t="str">
            <v>TNO-X6320E2F2WT1-M</v>
          </cell>
          <cell r="B205" t="str">
            <v>EO4</v>
          </cell>
        </row>
        <row r="206">
          <cell r="A206" t="str">
            <v>TNO-X6320E2F2WT1-Z</v>
          </cell>
          <cell r="B206" t="str">
            <v>EO4</v>
          </cell>
        </row>
        <row r="207">
          <cell r="A207" t="str">
            <v>TNO-X6320E2F2WT2-C</v>
          </cell>
          <cell r="B207" t="str">
            <v>EO4</v>
          </cell>
        </row>
        <row r="208">
          <cell r="A208" t="str">
            <v>TNP-6320E1W-C</v>
          </cell>
          <cell r="B208" t="str">
            <v>EP1</v>
          </cell>
        </row>
        <row r="209">
          <cell r="A209" t="str">
            <v>TNP-6320E1WF-C</v>
          </cell>
          <cell r="B209" t="str">
            <v>EP1</v>
          </cell>
        </row>
        <row r="210">
          <cell r="A210" t="str">
            <v>TNP-6320E1WF-M</v>
          </cell>
          <cell r="B210" t="str">
            <v>EP1</v>
          </cell>
        </row>
        <row r="211">
          <cell r="A211" t="str">
            <v>TNP-6320E1WF-Z</v>
          </cell>
          <cell r="B211" t="str">
            <v>EP1</v>
          </cell>
        </row>
        <row r="212">
          <cell r="A212" t="str">
            <v>TNP-6320E1W-M</v>
          </cell>
          <cell r="B212" t="str">
            <v>EP1</v>
          </cell>
        </row>
        <row r="213">
          <cell r="A213" t="str">
            <v>TNP-6320E1W-Z</v>
          </cell>
          <cell r="B213" t="str">
            <v>EP1</v>
          </cell>
        </row>
        <row r="214">
          <cell r="A214" t="str">
            <v>TNP-6320E2W-C</v>
          </cell>
          <cell r="B214" t="str">
            <v>EP1</v>
          </cell>
        </row>
        <row r="215">
          <cell r="A215" t="str">
            <v>TNP-6320E2WF-C</v>
          </cell>
          <cell r="B215" t="str">
            <v>EP1</v>
          </cell>
        </row>
        <row r="216">
          <cell r="A216" t="str">
            <v>TNP-6320E2WF-M</v>
          </cell>
          <cell r="B216" t="str">
            <v>EP1</v>
          </cell>
        </row>
        <row r="217">
          <cell r="A217" t="str">
            <v>TNP-6320E2WF-Z</v>
          </cell>
          <cell r="B217" t="str">
            <v>EP1</v>
          </cell>
        </row>
        <row r="218">
          <cell r="A218" t="str">
            <v>TNP-6320E2W-M</v>
          </cell>
          <cell r="B218" t="str">
            <v>EP1</v>
          </cell>
        </row>
        <row r="219">
          <cell r="A219" t="str">
            <v>TNP-6320E2W-Z</v>
          </cell>
          <cell r="B219" t="str">
            <v>EP1</v>
          </cell>
        </row>
        <row r="220">
          <cell r="A220" t="str">
            <v>TNP-6321E1W-C</v>
          </cell>
          <cell r="B220" t="str">
            <v>EP1</v>
          </cell>
        </row>
        <row r="221">
          <cell r="A221" t="str">
            <v>TNP-6321E1WF-C</v>
          </cell>
          <cell r="B221" t="str">
            <v>EP1</v>
          </cell>
        </row>
        <row r="222">
          <cell r="A222" t="str">
            <v>TNP-6321E2W-C</v>
          </cell>
          <cell r="B222" t="str">
            <v>EP1</v>
          </cell>
        </row>
        <row r="223">
          <cell r="A223" t="str">
            <v>TNP-6321E2WF-C</v>
          </cell>
          <cell r="B223" t="str">
            <v>EP1</v>
          </cell>
        </row>
        <row r="224">
          <cell r="A224" t="str">
            <v>TNU-X6320E1F2WT1-C</v>
          </cell>
          <cell r="B224" t="str">
            <v>EP1</v>
          </cell>
        </row>
        <row r="225">
          <cell r="A225" t="str">
            <v>TNU-X6320E1F2WT1-M</v>
          </cell>
          <cell r="B225" t="str">
            <v>EP1</v>
          </cell>
        </row>
        <row r="226">
          <cell r="A226" t="str">
            <v>TNU-X6320E1F2WT1-Z</v>
          </cell>
          <cell r="B226" t="str">
            <v>EP1</v>
          </cell>
        </row>
        <row r="227">
          <cell r="A227" t="str">
            <v>TNU-X6320E1F2WT2-C</v>
          </cell>
          <cell r="B227" t="str">
            <v>EP1</v>
          </cell>
        </row>
        <row r="228">
          <cell r="A228" t="str">
            <v>TNU-X6320E1WT1-C</v>
          </cell>
          <cell r="B228" t="str">
            <v>EP1</v>
          </cell>
        </row>
        <row r="229">
          <cell r="A229" t="str">
            <v>TNU-X6320E1WT1-M</v>
          </cell>
          <cell r="B229" t="str">
            <v>EP1</v>
          </cell>
        </row>
        <row r="230">
          <cell r="A230" t="str">
            <v>TNU-X6320E1WT1-Z</v>
          </cell>
          <cell r="B230" t="str">
            <v>EP1</v>
          </cell>
        </row>
        <row r="231">
          <cell r="A231" t="str">
            <v>TNU-X6320E1WT2-C</v>
          </cell>
          <cell r="B231" t="str">
            <v>EP1</v>
          </cell>
        </row>
        <row r="232">
          <cell r="A232" t="str">
            <v>TNU-X6320E2F2WT1-C</v>
          </cell>
          <cell r="B232" t="str">
            <v>EP1</v>
          </cell>
        </row>
        <row r="233">
          <cell r="A233" t="str">
            <v>TNU-X6320E2F2WT1-M</v>
          </cell>
          <cell r="B233" t="str">
            <v>EP1</v>
          </cell>
        </row>
        <row r="234">
          <cell r="A234" t="str">
            <v>TNU-X6320E2F2WT1-Z</v>
          </cell>
          <cell r="B234" t="str">
            <v>EP1</v>
          </cell>
        </row>
        <row r="235">
          <cell r="A235" t="str">
            <v>TNU-X6320E2F2WT2-C</v>
          </cell>
          <cell r="B235" t="str">
            <v>EP1</v>
          </cell>
        </row>
        <row r="236">
          <cell r="A236" t="str">
            <v>TNU-X6320E2WT1-C</v>
          </cell>
          <cell r="B236" t="str">
            <v>EP1</v>
          </cell>
        </row>
        <row r="237">
          <cell r="A237" t="str">
            <v>TNU-X6320E2WT1-M</v>
          </cell>
          <cell r="B237" t="str">
            <v>EP1</v>
          </cell>
        </row>
        <row r="238">
          <cell r="A238" t="str">
            <v>TNU-X6320E2WT1-Z</v>
          </cell>
          <cell r="B238" t="str">
            <v>EP1</v>
          </cell>
        </row>
        <row r="239">
          <cell r="A239" t="str">
            <v>TNU-X6320E2WT2-C</v>
          </cell>
          <cell r="B239" t="str">
            <v>EP1</v>
          </cell>
        </row>
        <row r="240">
          <cell r="A240" t="str">
            <v>TNO-X6072EPT1-Z</v>
          </cell>
          <cell r="B240" t="str">
            <v>EO5</v>
          </cell>
        </row>
        <row r="241">
          <cell r="A241" t="str">
            <v>TNO-X8072EPT1-Z</v>
          </cell>
          <cell r="B241" t="str">
            <v>EO5</v>
          </cell>
        </row>
        <row r="242">
          <cell r="A242" t="str">
            <v>TNO-X6322EPT1-Z</v>
          </cell>
          <cell r="B242" t="str">
            <v>EO5</v>
          </cell>
        </row>
        <row r="243">
          <cell r="A243" t="str">
            <v>TNP-X6322EPT3-Z</v>
          </cell>
          <cell r="B243" t="str">
            <v>EP2</v>
          </cell>
        </row>
        <row r="244">
          <cell r="A244" t="str">
            <v>TNP-Q6232EPT3-Z</v>
          </cell>
          <cell r="B244" t="str">
            <v>EP2</v>
          </cell>
        </row>
        <row r="245">
          <cell r="A245" t="str">
            <v>SNF-8010</v>
          </cell>
          <cell r="B245" t="str">
            <v>F01</v>
          </cell>
        </row>
        <row r="246">
          <cell r="A246" t="str">
            <v>PNF-9010R</v>
          </cell>
          <cell r="B246" t="str">
            <v>F02</v>
          </cell>
        </row>
        <row r="247">
          <cell r="A247" t="str">
            <v>XNF-8010R</v>
          </cell>
          <cell r="B247" t="str">
            <v>F02</v>
          </cell>
        </row>
        <row r="248">
          <cell r="A248" t="str">
            <v>QNE-8011R</v>
          </cell>
          <cell r="B248" t="str">
            <v>FEW2</v>
          </cell>
        </row>
        <row r="249">
          <cell r="A249" t="str">
            <v>QNE-8021R</v>
          </cell>
          <cell r="B249" t="str">
            <v>FEW2</v>
          </cell>
        </row>
        <row r="250">
          <cell r="A250" t="str">
            <v>SNF-8010VM</v>
          </cell>
          <cell r="B250" t="str">
            <v>FV1</v>
          </cell>
        </row>
        <row r="251">
          <cell r="A251" t="str">
            <v>PNF-9010RV</v>
          </cell>
          <cell r="B251" t="str">
            <v>FV2</v>
          </cell>
        </row>
        <row r="252">
          <cell r="A252" t="str">
            <v>PNF-9010RVM</v>
          </cell>
          <cell r="B252" t="str">
            <v>FV2</v>
          </cell>
        </row>
        <row r="253">
          <cell r="A253" t="str">
            <v>XNF-8010RV</v>
          </cell>
          <cell r="B253" t="str">
            <v>FV2</v>
          </cell>
        </row>
        <row r="254">
          <cell r="A254" t="str">
            <v>XNF-8010RVM</v>
          </cell>
          <cell r="B254" t="str">
            <v>FV2</v>
          </cell>
        </row>
        <row r="255">
          <cell r="A255" t="str">
            <v>PNM-9020V</v>
          </cell>
          <cell r="B255" t="str">
            <v>M1</v>
          </cell>
        </row>
        <row r="256">
          <cell r="A256" t="str">
            <v>PNM-9080VQ</v>
          </cell>
          <cell r="B256" t="str">
            <v>M2</v>
          </cell>
        </row>
        <row r="257">
          <cell r="A257" t="str">
            <v>PNM-9081VQ</v>
          </cell>
          <cell r="B257" t="str">
            <v>M2</v>
          </cell>
        </row>
        <row r="258">
          <cell r="A258" t="str">
            <v>PNM-9000VQ</v>
          </cell>
          <cell r="B258" t="str">
            <v>M3</v>
          </cell>
        </row>
        <row r="259">
          <cell r="A259" t="str">
            <v>PNM-9084QZ</v>
          </cell>
          <cell r="B259" t="str">
            <v>M4</v>
          </cell>
        </row>
        <row r="260">
          <cell r="A260" t="str">
            <v>PNM-9030V</v>
          </cell>
          <cell r="B260" t="str">
            <v>M31</v>
          </cell>
        </row>
        <row r="261">
          <cell r="A261" t="str">
            <v>SNV-L6013R</v>
          </cell>
          <cell r="B261" t="str">
            <v>MO1</v>
          </cell>
        </row>
        <row r="262">
          <cell r="A262" t="str">
            <v>SNV-L6014RBM</v>
          </cell>
          <cell r="B262" t="str">
            <v>MO1</v>
          </cell>
        </row>
        <row r="263">
          <cell r="A263" t="str">
            <v>SNV-L6014RM</v>
          </cell>
          <cell r="B263" t="str">
            <v>MO1</v>
          </cell>
        </row>
        <row r="264">
          <cell r="A264" t="str">
            <v>XNV-6012</v>
          </cell>
          <cell r="B264" t="str">
            <v>MO1</v>
          </cell>
        </row>
        <row r="265">
          <cell r="A265" t="str">
            <v>XNV-6012M</v>
          </cell>
          <cell r="B265" t="str">
            <v>MO1</v>
          </cell>
        </row>
        <row r="266">
          <cell r="A266" t="str">
            <v>XNV-6022R</v>
          </cell>
          <cell r="B266" t="str">
            <v>MO1</v>
          </cell>
        </row>
        <row r="267">
          <cell r="A267" t="str">
            <v>XNV-6022RM</v>
          </cell>
          <cell r="B267" t="str">
            <v>MO1</v>
          </cell>
        </row>
        <row r="268">
          <cell r="A268" t="str">
            <v>XNV-6013M</v>
          </cell>
          <cell r="B268" t="str">
            <v>MO2</v>
          </cell>
        </row>
        <row r="269">
          <cell r="A269" t="str">
            <v>SNV-6012M</v>
          </cell>
          <cell r="B269" t="str">
            <v>MO3</v>
          </cell>
        </row>
        <row r="270">
          <cell r="A270" t="str">
            <v>QNF-8010</v>
          </cell>
          <cell r="B270" t="str">
            <v>MO4</v>
          </cell>
        </row>
        <row r="271">
          <cell r="A271" t="str">
            <v>HCP-6230</v>
          </cell>
          <cell r="B271" t="str">
            <v>P04</v>
          </cell>
        </row>
        <row r="272">
          <cell r="A272" t="str">
            <v>HCP-6320</v>
          </cell>
          <cell r="B272" t="str">
            <v>P04</v>
          </cell>
        </row>
        <row r="273">
          <cell r="A273" t="str">
            <v>HCP-6320A</v>
          </cell>
          <cell r="B273" t="str">
            <v>P04</v>
          </cell>
        </row>
        <row r="274">
          <cell r="A274" t="str">
            <v>QNP-6230</v>
          </cell>
          <cell r="B274" t="str">
            <v>P04</v>
          </cell>
        </row>
        <row r="275">
          <cell r="A275" t="str">
            <v>SNP-5320</v>
          </cell>
          <cell r="B275" t="str">
            <v>P04</v>
          </cell>
        </row>
        <row r="276">
          <cell r="A276" t="str">
            <v>SNP-5321</v>
          </cell>
          <cell r="B276" t="str">
            <v>P04</v>
          </cell>
        </row>
        <row r="277">
          <cell r="A277" t="str">
            <v>SNP-5430</v>
          </cell>
          <cell r="B277" t="str">
            <v>P04</v>
          </cell>
        </row>
        <row r="278">
          <cell r="A278" t="str">
            <v>SNP-6320</v>
          </cell>
          <cell r="B278" t="str">
            <v>P04</v>
          </cell>
        </row>
        <row r="279">
          <cell r="A279" t="str">
            <v>SNP-6321</v>
          </cell>
          <cell r="B279" t="str">
            <v>P04</v>
          </cell>
        </row>
        <row r="280">
          <cell r="A280" t="str">
            <v>SNP-L5233</v>
          </cell>
          <cell r="B280" t="str">
            <v>P04</v>
          </cell>
        </row>
        <row r="281">
          <cell r="A281" t="str">
            <v>SNP-L6233</v>
          </cell>
          <cell r="B281" t="str">
            <v>P04</v>
          </cell>
        </row>
        <row r="282">
          <cell r="A282" t="str">
            <v>XNP-6320</v>
          </cell>
          <cell r="B282" t="str">
            <v>P04</v>
          </cell>
        </row>
        <row r="283">
          <cell r="A283" t="str">
            <v>XNP-6321</v>
          </cell>
          <cell r="B283" t="str">
            <v>P04</v>
          </cell>
        </row>
        <row r="284">
          <cell r="A284" t="str">
            <v>PNM-9320VQP</v>
          </cell>
          <cell r="B284" t="str">
            <v>P05</v>
          </cell>
        </row>
        <row r="285">
          <cell r="A285" t="str">
            <v>HCP-6230H</v>
          </cell>
          <cell r="B285" t="str">
            <v>PH4</v>
          </cell>
        </row>
        <row r="286">
          <cell r="A286" t="str">
            <v>HCP-6320HA</v>
          </cell>
          <cell r="B286" t="str">
            <v>PH4</v>
          </cell>
        </row>
        <row r="287">
          <cell r="A287" t="str">
            <v>QNP-6230H</v>
          </cell>
          <cell r="B287" t="str">
            <v>PH41</v>
          </cell>
        </row>
        <row r="288">
          <cell r="A288" t="str">
            <v>XNP-6320H</v>
          </cell>
          <cell r="B288" t="str">
            <v>PH41</v>
          </cell>
        </row>
        <row r="289">
          <cell r="A289" t="str">
            <v>XNP-6321H</v>
          </cell>
          <cell r="B289" t="str">
            <v>PH41</v>
          </cell>
        </row>
        <row r="290">
          <cell r="A290" t="str">
            <v>SNP-L5233H</v>
          </cell>
          <cell r="B290" t="str">
            <v>PH42</v>
          </cell>
        </row>
        <row r="291">
          <cell r="A291" t="str">
            <v>SNP-L6233H</v>
          </cell>
          <cell r="B291" t="str">
            <v>PH42</v>
          </cell>
        </row>
        <row r="292">
          <cell r="A292" t="str">
            <v>SNP-5321H</v>
          </cell>
          <cell r="B292" t="str">
            <v>PH42</v>
          </cell>
        </row>
        <row r="293">
          <cell r="A293" t="str">
            <v>SNP-6321H</v>
          </cell>
          <cell r="B293" t="str">
            <v>PH42</v>
          </cell>
        </row>
        <row r="294">
          <cell r="A294" t="str">
            <v>SNP-5430H</v>
          </cell>
          <cell r="B294" t="str">
            <v>PH43</v>
          </cell>
        </row>
        <row r="295">
          <cell r="A295" t="str">
            <v>SNP-6320H</v>
          </cell>
          <cell r="B295" t="str">
            <v>PH43</v>
          </cell>
        </row>
        <row r="296">
          <cell r="A296" t="str">
            <v>PNP-9200RH</v>
          </cell>
          <cell r="B296" t="str">
            <v>PH6</v>
          </cell>
        </row>
        <row r="297">
          <cell r="A297" t="str">
            <v>XNP-6370RH</v>
          </cell>
          <cell r="B297" t="str">
            <v>PH6</v>
          </cell>
        </row>
        <row r="298">
          <cell r="A298" t="str">
            <v>SNP-6320RH</v>
          </cell>
          <cell r="B298" t="str">
            <v>PH61</v>
          </cell>
        </row>
        <row r="299">
          <cell r="A299" t="str">
            <v>SNP-L6233RH</v>
          </cell>
          <cell r="B299" t="str">
            <v>PH61</v>
          </cell>
        </row>
        <row r="300">
          <cell r="A300" t="str">
            <v>QNP-6230RH</v>
          </cell>
          <cell r="B300" t="str">
            <v>PH62</v>
          </cell>
        </row>
        <row r="301">
          <cell r="A301" t="str">
            <v>XNP-6320RH</v>
          </cell>
          <cell r="B301" t="str">
            <v>PH62</v>
          </cell>
        </row>
        <row r="302">
          <cell r="A302" t="str">
            <v>XNP-6550RH</v>
          </cell>
          <cell r="B302" t="str">
            <v>PH62</v>
          </cell>
        </row>
        <row r="303">
          <cell r="A303" t="str">
            <v>XNP-6120H</v>
          </cell>
          <cell r="B303" t="str">
            <v>PH7</v>
          </cell>
        </row>
        <row r="304">
          <cell r="A304" t="str">
            <v>XNV-6085</v>
          </cell>
          <cell r="B304" t="str">
            <v>PH71</v>
          </cell>
        </row>
        <row r="305">
          <cell r="A305" t="str">
            <v>SMT-2151PVM</v>
          </cell>
          <cell r="B305" t="str">
            <v>PVMB</v>
          </cell>
        </row>
        <row r="306">
          <cell r="A306" t="str">
            <v>SMT-2701PVM</v>
          </cell>
          <cell r="B306" t="str">
            <v>PVMB</v>
          </cell>
        </row>
        <row r="307">
          <cell r="A307" t="str">
            <v>SMT-2152PVM</v>
          </cell>
          <cell r="B307" t="str">
            <v>PVMW</v>
          </cell>
        </row>
        <row r="308">
          <cell r="A308" t="str">
            <v>SMT-2702PVM</v>
          </cell>
          <cell r="B308" t="str">
            <v>PVMW</v>
          </cell>
        </row>
        <row r="309">
          <cell r="A309" t="str">
            <v>SCD-5080</v>
          </cell>
          <cell r="B309" t="str">
            <v>QQ</v>
          </cell>
        </row>
        <row r="310">
          <cell r="A310" t="str">
            <v>TNB-6030</v>
          </cell>
          <cell r="B310" t="str">
            <v>QQ2</v>
          </cell>
        </row>
        <row r="311">
          <cell r="A311" t="str">
            <v>QNE-6080RV</v>
          </cell>
          <cell r="B311" t="str">
            <v>QT</v>
          </cell>
        </row>
        <row r="312">
          <cell r="A312" t="str">
            <v>QNE-7080RV</v>
          </cell>
          <cell r="B312" t="str">
            <v>QT</v>
          </cell>
        </row>
        <row r="313">
          <cell r="A313" t="str">
            <v>XNV-6080RS</v>
          </cell>
          <cell r="B313" t="str">
            <v>SS1</v>
          </cell>
        </row>
        <row r="314">
          <cell r="A314" t="str">
            <v>XNV-6120RS</v>
          </cell>
          <cell r="B314" t="str">
            <v>SS1</v>
          </cell>
        </row>
        <row r="315">
          <cell r="A315" t="str">
            <v>XNV-8080RS</v>
          </cell>
          <cell r="B315" t="str">
            <v>SS1</v>
          </cell>
        </row>
        <row r="316">
          <cell r="A316" t="str">
            <v>XNP-6320HS</v>
          </cell>
          <cell r="B316" t="str">
            <v>SS2</v>
          </cell>
        </row>
        <row r="317">
          <cell r="A317" t="str">
            <v>TNU-6320</v>
          </cell>
          <cell r="B317" t="str">
            <v>T1</v>
          </cell>
        </row>
        <row r="318">
          <cell r="A318" t="str">
            <v>PNV-9080R</v>
          </cell>
          <cell r="B318" t="str">
            <v>V3</v>
          </cell>
        </row>
        <row r="319">
          <cell r="A319" t="str">
            <v>SNV-5084</v>
          </cell>
          <cell r="B319" t="str">
            <v>V3</v>
          </cell>
        </row>
        <row r="320">
          <cell r="A320" t="str">
            <v>SNV-5084R</v>
          </cell>
          <cell r="B320" t="str">
            <v>V3</v>
          </cell>
        </row>
        <row r="321">
          <cell r="A321" t="str">
            <v>SNV-6084</v>
          </cell>
          <cell r="B321" t="str">
            <v>V3</v>
          </cell>
        </row>
        <row r="322">
          <cell r="A322" t="str">
            <v>SNV-6084R</v>
          </cell>
          <cell r="B322" t="str">
            <v>V3</v>
          </cell>
        </row>
        <row r="323">
          <cell r="A323" t="str">
            <v>SNV-6085R</v>
          </cell>
          <cell r="B323" t="str">
            <v>V3</v>
          </cell>
        </row>
        <row r="324">
          <cell r="A324" t="str">
            <v>SNV-7084</v>
          </cell>
          <cell r="B324" t="str">
            <v>V3</v>
          </cell>
        </row>
        <row r="325">
          <cell r="A325" t="str">
            <v>SNV-7084R</v>
          </cell>
          <cell r="B325" t="str">
            <v>V3</v>
          </cell>
        </row>
        <row r="326">
          <cell r="A326" t="str">
            <v>SNV-8080</v>
          </cell>
          <cell r="B326" t="str">
            <v>V3</v>
          </cell>
        </row>
        <row r="327">
          <cell r="A327" t="str">
            <v>SNV-8081R</v>
          </cell>
          <cell r="B327" t="str">
            <v>V3</v>
          </cell>
        </row>
        <row r="328">
          <cell r="A328" t="str">
            <v>XNV-6080</v>
          </cell>
          <cell r="B328" t="str">
            <v>V3</v>
          </cell>
        </row>
        <row r="329">
          <cell r="A329" t="str">
            <v>XNV-6080R</v>
          </cell>
          <cell r="B329" t="str">
            <v>V3</v>
          </cell>
        </row>
        <row r="330">
          <cell r="A330" t="str">
            <v>XNV-8080R</v>
          </cell>
          <cell r="B330" t="str">
            <v>V3</v>
          </cell>
        </row>
        <row r="331">
          <cell r="A331" t="str">
            <v>XNV-L6080</v>
          </cell>
          <cell r="B331" t="str">
            <v>V3</v>
          </cell>
        </row>
        <row r="332">
          <cell r="A332" t="str">
            <v>XNV-L6080R</v>
          </cell>
          <cell r="B332" t="str">
            <v>V3</v>
          </cell>
        </row>
        <row r="333">
          <cell r="A333" t="str">
            <v>XNV-6120</v>
          </cell>
          <cell r="B333" t="str">
            <v>V31</v>
          </cell>
        </row>
        <row r="334">
          <cell r="A334" t="str">
            <v>XNV-6120R</v>
          </cell>
          <cell r="B334" t="str">
            <v>V31</v>
          </cell>
        </row>
        <row r="335">
          <cell r="A335" t="str">
            <v>XNV-6120R/LPR</v>
          </cell>
          <cell r="B335" t="str">
            <v>V31</v>
          </cell>
        </row>
        <row r="336">
          <cell r="A336" t="str">
            <v>SNV-6013</v>
          </cell>
          <cell r="B336" t="str">
            <v>V4</v>
          </cell>
        </row>
        <row r="337">
          <cell r="A337" t="str">
            <v>XNV-6011</v>
          </cell>
          <cell r="B337" t="str">
            <v>V4</v>
          </cell>
        </row>
        <row r="338">
          <cell r="A338" t="str">
            <v>HCV-6070R</v>
          </cell>
          <cell r="B338" t="str">
            <v>V5</v>
          </cell>
        </row>
        <row r="339">
          <cell r="A339" t="str">
            <v>HCV-6080R</v>
          </cell>
          <cell r="B339" t="str">
            <v>V5</v>
          </cell>
        </row>
        <row r="340">
          <cell r="A340" t="str">
            <v>HCV-7070R</v>
          </cell>
          <cell r="B340" t="str">
            <v>V5</v>
          </cell>
        </row>
        <row r="341">
          <cell r="A341" t="str">
            <v>HCV-7070RA</v>
          </cell>
          <cell r="B341" t="str">
            <v>V5</v>
          </cell>
        </row>
        <row r="342">
          <cell r="A342" t="str">
            <v>LNV-6071R</v>
          </cell>
          <cell r="B342" t="str">
            <v>V5</v>
          </cell>
        </row>
        <row r="343">
          <cell r="A343" t="str">
            <v>QNV-6070R</v>
          </cell>
          <cell r="B343" t="str">
            <v>V5</v>
          </cell>
        </row>
        <row r="344">
          <cell r="A344" t="str">
            <v>QNV-7080R</v>
          </cell>
          <cell r="B344" t="str">
            <v>V5</v>
          </cell>
        </row>
        <row r="345">
          <cell r="A345" t="str">
            <v>SCV-5082</v>
          </cell>
          <cell r="B345" t="str">
            <v>V5</v>
          </cell>
        </row>
        <row r="346">
          <cell r="A346" t="str">
            <v>SCV-5082R</v>
          </cell>
          <cell r="B346" t="str">
            <v>V5</v>
          </cell>
        </row>
        <row r="347">
          <cell r="A347" t="str">
            <v>SCV-5083</v>
          </cell>
          <cell r="B347" t="str">
            <v>V5</v>
          </cell>
        </row>
        <row r="348">
          <cell r="A348" t="str">
            <v>SCV-5083R</v>
          </cell>
          <cell r="B348" t="str">
            <v>V5</v>
          </cell>
        </row>
        <row r="349">
          <cell r="A349" t="str">
            <v>SCV-5085</v>
          </cell>
          <cell r="B349" t="str">
            <v>V5</v>
          </cell>
        </row>
        <row r="350">
          <cell r="A350" t="str">
            <v>SCV-6083R</v>
          </cell>
          <cell r="B350" t="str">
            <v>V5</v>
          </cell>
        </row>
        <row r="351">
          <cell r="A351" t="str">
            <v>SNV-L5083R</v>
          </cell>
          <cell r="B351" t="str">
            <v>V5</v>
          </cell>
        </row>
        <row r="352">
          <cell r="A352" t="str">
            <v>SNV-L6083R</v>
          </cell>
          <cell r="B352" t="str">
            <v>V5</v>
          </cell>
        </row>
        <row r="353">
          <cell r="A353" t="str">
            <v>SCV-6023R</v>
          </cell>
          <cell r="B353" t="str">
            <v>V51</v>
          </cell>
        </row>
        <row r="354">
          <cell r="A354" t="str">
            <v>XNP-6040H</v>
          </cell>
          <cell r="B354" t="str">
            <v>V52</v>
          </cell>
        </row>
        <row r="355">
          <cell r="A355" t="str">
            <v>LNV-6072R</v>
          </cell>
          <cell r="B355" t="str">
            <v>V5W</v>
          </cell>
        </row>
        <row r="356">
          <cell r="A356" t="str">
            <v>QNV-6082R</v>
          </cell>
          <cell r="B356" t="str">
            <v>V5W</v>
          </cell>
        </row>
        <row r="357">
          <cell r="A357" t="str">
            <v>QNV-8080R</v>
          </cell>
          <cell r="B357" t="str">
            <v>V5W</v>
          </cell>
        </row>
        <row r="358">
          <cell r="A358" t="str">
            <v>HCV-7010R</v>
          </cell>
          <cell r="B358" t="str">
            <v>V7</v>
          </cell>
        </row>
        <row r="359">
          <cell r="A359" t="str">
            <v>HCV-7010RA</v>
          </cell>
          <cell r="B359" t="str">
            <v>V7</v>
          </cell>
        </row>
        <row r="360">
          <cell r="A360" t="str">
            <v>HCV-7020R</v>
          </cell>
          <cell r="B360" t="str">
            <v>V7</v>
          </cell>
        </row>
        <row r="361">
          <cell r="A361" t="str">
            <v>HCV-7020RA</v>
          </cell>
          <cell r="B361" t="str">
            <v>V7</v>
          </cell>
        </row>
        <row r="362">
          <cell r="A362" t="str">
            <v>HCV-7030R</v>
          </cell>
          <cell r="B362" t="str">
            <v>V7</v>
          </cell>
        </row>
        <row r="363">
          <cell r="A363" t="str">
            <v>HCV-7030RA</v>
          </cell>
          <cell r="B363" t="str">
            <v>V7</v>
          </cell>
        </row>
        <row r="364">
          <cell r="A364" t="str">
            <v>LNV-6011R</v>
          </cell>
          <cell r="B364" t="str">
            <v>V7</v>
          </cell>
        </row>
        <row r="365">
          <cell r="A365" t="str">
            <v>LNV-6021R</v>
          </cell>
          <cell r="B365" t="str">
            <v>V7</v>
          </cell>
        </row>
        <row r="366">
          <cell r="A366" t="str">
            <v>LNV-6031R</v>
          </cell>
          <cell r="B366" t="str">
            <v>V7</v>
          </cell>
        </row>
        <row r="367">
          <cell r="A367" t="str">
            <v>QNV-6010R</v>
          </cell>
          <cell r="B367" t="str">
            <v>V7</v>
          </cell>
        </row>
        <row r="368">
          <cell r="A368" t="str">
            <v>QNV-6020R</v>
          </cell>
          <cell r="B368" t="str">
            <v>V7</v>
          </cell>
        </row>
        <row r="369">
          <cell r="A369" t="str">
            <v>QNV-6030R</v>
          </cell>
          <cell r="B369" t="str">
            <v>V7</v>
          </cell>
        </row>
        <row r="370">
          <cell r="A370" t="str">
            <v>QNV-7010R</v>
          </cell>
          <cell r="B370" t="str">
            <v>V7</v>
          </cell>
        </row>
        <row r="371">
          <cell r="A371" t="str">
            <v>QNV-7020R</v>
          </cell>
          <cell r="B371" t="str">
            <v>V7</v>
          </cell>
        </row>
        <row r="372">
          <cell r="A372" t="str">
            <v>QNV-7030R</v>
          </cell>
          <cell r="B372" t="str">
            <v>V7</v>
          </cell>
        </row>
        <row r="373">
          <cell r="A373" t="str">
            <v>XNV-6010</v>
          </cell>
          <cell r="B373" t="str">
            <v>V71</v>
          </cell>
        </row>
        <row r="374">
          <cell r="A374" t="str">
            <v>XNV-6020R</v>
          </cell>
          <cell r="B374" t="str">
            <v>V71</v>
          </cell>
        </row>
        <row r="375">
          <cell r="A375" t="str">
            <v>XNV-8020R</v>
          </cell>
          <cell r="B375" t="str">
            <v>V71</v>
          </cell>
        </row>
        <row r="376">
          <cell r="A376" t="str">
            <v>XNV-8030R</v>
          </cell>
          <cell r="B376" t="str">
            <v>V71</v>
          </cell>
        </row>
        <row r="377">
          <cell r="A377" t="str">
            <v>XNV-8040R</v>
          </cell>
          <cell r="B377" t="str">
            <v>V71</v>
          </cell>
        </row>
        <row r="378">
          <cell r="A378" t="str">
            <v>LNV-6012R</v>
          </cell>
          <cell r="B378" t="str">
            <v>V7W</v>
          </cell>
        </row>
        <row r="379">
          <cell r="A379" t="str">
            <v>LNV-6022R</v>
          </cell>
          <cell r="B379" t="str">
            <v>V7W</v>
          </cell>
        </row>
        <row r="380">
          <cell r="A380" t="str">
            <v>LNV-6032R</v>
          </cell>
          <cell r="B380" t="str">
            <v>V7W</v>
          </cell>
        </row>
        <row r="381">
          <cell r="A381" t="str">
            <v>QNV-6012R</v>
          </cell>
          <cell r="B381" t="str">
            <v>V7W</v>
          </cell>
        </row>
        <row r="382">
          <cell r="A382" t="str">
            <v>QNV-6022R</v>
          </cell>
          <cell r="B382" t="str">
            <v>V7W</v>
          </cell>
        </row>
        <row r="383">
          <cell r="A383" t="str">
            <v>QNV-6032R</v>
          </cell>
          <cell r="B383" t="str">
            <v>V7W</v>
          </cell>
        </row>
        <row r="384">
          <cell r="A384" t="str">
            <v>QNV-8010R</v>
          </cell>
          <cell r="B384" t="str">
            <v>V7W</v>
          </cell>
        </row>
        <row r="385">
          <cell r="A385" t="str">
            <v>QNV-8020R</v>
          </cell>
          <cell r="B385" t="str">
            <v>V7W</v>
          </cell>
        </row>
        <row r="386">
          <cell r="A386" t="str">
            <v>QNV-8030R</v>
          </cell>
          <cell r="B386" t="str">
            <v>V7W</v>
          </cell>
        </row>
        <row r="387">
          <cell r="A387" t="str">
            <v>PNM-7000VD</v>
          </cell>
          <cell r="B387" t="str">
            <v>V8</v>
          </cell>
        </row>
        <row r="388">
          <cell r="A388" t="str">
            <v>PNM-9000VD</v>
          </cell>
          <cell r="B388" t="str">
            <v>V81</v>
          </cell>
        </row>
        <row r="389">
          <cell r="A389" t="str">
            <v>SNB-6011B</v>
          </cell>
          <cell r="B389" t="str">
            <v>VN</v>
          </cell>
        </row>
        <row r="390">
          <cell r="A390" t="str">
            <v>SNB-6011B-15</v>
          </cell>
          <cell r="B390" t="str">
            <v>VN</v>
          </cell>
        </row>
        <row r="391">
          <cell r="A391" t="str">
            <v>SNB-B-6024B</v>
          </cell>
          <cell r="B391" t="str">
            <v>VN</v>
          </cell>
        </row>
        <row r="392">
          <cell r="A392" t="str">
            <v>SNB-B-6025B</v>
          </cell>
          <cell r="B392" t="str">
            <v>VN</v>
          </cell>
        </row>
        <row r="393">
          <cell r="A393" t="str">
            <v>SNB-H-6010B</v>
          </cell>
          <cell r="B393" t="str">
            <v>VN</v>
          </cell>
        </row>
        <row r="394">
          <cell r="A394" t="str">
            <v>SNB-J-6010B</v>
          </cell>
          <cell r="B394" t="str">
            <v>VN</v>
          </cell>
        </row>
        <row r="395">
          <cell r="A395" t="str">
            <v>XNB-H6240A</v>
          </cell>
          <cell r="B395" t="str">
            <v>VN</v>
          </cell>
        </row>
        <row r="396">
          <cell r="A396" t="str">
            <v>XNB-H6241A</v>
          </cell>
          <cell r="B396" t="str">
            <v>VN</v>
          </cell>
        </row>
        <row r="397">
          <cell r="A397" t="str">
            <v>XNB-H6461H</v>
          </cell>
          <cell r="B397" t="str">
            <v>VN</v>
          </cell>
        </row>
        <row r="398">
          <cell r="A398" t="str">
            <v>TNO-4030T</v>
          </cell>
          <cell r="B398" t="str">
            <v>WB1</v>
          </cell>
        </row>
        <row r="399">
          <cell r="A399" t="str">
            <v>TNO-4030TR</v>
          </cell>
          <cell r="B399" t="str">
            <v>WB1</v>
          </cell>
        </row>
        <row r="400">
          <cell r="A400" t="str">
            <v>TNO-4040T</v>
          </cell>
          <cell r="B400" t="str">
            <v>WB1</v>
          </cell>
        </row>
        <row r="401">
          <cell r="A401" t="str">
            <v>TNO-4040TR</v>
          </cell>
          <cell r="B401" t="str">
            <v>WB1</v>
          </cell>
        </row>
        <row r="402">
          <cell r="A402" t="str">
            <v>TNO-4050T</v>
          </cell>
          <cell r="B402" t="str">
            <v>WB1</v>
          </cell>
        </row>
        <row r="403">
          <cell r="A403" t="str">
            <v>XNV-6081</v>
          </cell>
          <cell r="B403" t="str">
            <v>XP1</v>
          </cell>
        </row>
        <row r="404">
          <cell r="A404" t="str">
            <v>XNV-6081R</v>
          </cell>
          <cell r="B404" t="str">
            <v>XP1</v>
          </cell>
        </row>
        <row r="405">
          <cell r="A405" t="str">
            <v>XNV-6081Z</v>
          </cell>
          <cell r="B405" t="str">
            <v>XP1</v>
          </cell>
        </row>
        <row r="406">
          <cell r="A406" t="str">
            <v>XNV-8081R</v>
          </cell>
          <cell r="B406" t="str">
            <v>XP1</v>
          </cell>
        </row>
        <row r="407">
          <cell r="A407" t="str">
            <v>XNV-8081Z</v>
          </cell>
          <cell r="B407" t="str">
            <v>XP1</v>
          </cell>
        </row>
        <row r="408">
          <cell r="A408" t="str">
            <v>XND-6081RV</v>
          </cell>
          <cell r="B408" t="str">
            <v>XP2</v>
          </cell>
        </row>
        <row r="409">
          <cell r="A409" t="str">
            <v>XND-6081V</v>
          </cell>
          <cell r="B409" t="str">
            <v>XP2</v>
          </cell>
        </row>
        <row r="410">
          <cell r="A410" t="str">
            <v>XND-6081VZ</v>
          </cell>
          <cell r="B410" t="str">
            <v>XP2</v>
          </cell>
        </row>
        <row r="411">
          <cell r="A411" t="str">
            <v>XND-8081RV</v>
          </cell>
          <cell r="B411" t="str">
            <v>XP2</v>
          </cell>
        </row>
        <row r="412">
          <cell r="A412" t="str">
            <v>XND-8081VZ</v>
          </cell>
          <cell r="B412" t="str">
            <v>XP2</v>
          </cell>
        </row>
        <row r="413">
          <cell r="A413" t="str">
            <v>XND-6081F</v>
          </cell>
          <cell r="B413" t="str">
            <v>XP3</v>
          </cell>
        </row>
        <row r="414">
          <cell r="A414" t="str">
            <v>XND-6081FZ</v>
          </cell>
          <cell r="B414" t="str">
            <v>XP3</v>
          </cell>
        </row>
        <row r="415">
          <cell r="A415" t="str">
            <v>XND-6081RF</v>
          </cell>
          <cell r="B415" t="str">
            <v>XP3</v>
          </cell>
        </row>
        <row r="416">
          <cell r="A416" t="str">
            <v>XND-8081FZ</v>
          </cell>
          <cell r="B416" t="str">
            <v>XP3</v>
          </cell>
        </row>
        <row r="417">
          <cell r="A417" t="str">
            <v>XND-8081RF</v>
          </cell>
          <cell r="B417" t="str">
            <v>XP3</v>
          </cell>
        </row>
        <row r="418">
          <cell r="A418" t="str">
            <v>XND-8081FZ</v>
          </cell>
          <cell r="B418" t="str">
            <v>XP3</v>
          </cell>
        </row>
        <row r="419">
          <cell r="A419" t="str">
            <v>XND-8081RF</v>
          </cell>
          <cell r="B419" t="str">
            <v>XP3</v>
          </cell>
        </row>
      </sheetData>
      <sheetData sheetId="7">
        <row r="1">
          <cell r="A1" t="str">
            <v>Group/ Acc</v>
          </cell>
        </row>
        <row r="2">
          <cell r="A2" t="str">
            <v>B01</v>
          </cell>
        </row>
        <row r="3">
          <cell r="A3" t="str">
            <v>B03</v>
          </cell>
        </row>
        <row r="4">
          <cell r="A4" t="str">
            <v>B05</v>
          </cell>
        </row>
        <row r="5">
          <cell r="A5" t="str">
            <v>B11</v>
          </cell>
        </row>
        <row r="6">
          <cell r="A6" t="str">
            <v>B13</v>
          </cell>
        </row>
        <row r="7">
          <cell r="A7" t="str">
            <v>B14</v>
          </cell>
        </row>
        <row r="8">
          <cell r="A8" t="str">
            <v>BackBox1</v>
          </cell>
        </row>
        <row r="9">
          <cell r="A9" t="str">
            <v>BackBox2</v>
          </cell>
        </row>
        <row r="10">
          <cell r="A10" t="str">
            <v>BO2</v>
          </cell>
        </row>
        <row r="11">
          <cell r="A11" t="str">
            <v>BO25</v>
          </cell>
        </row>
        <row r="12">
          <cell r="A12" t="str">
            <v>BO8</v>
          </cell>
        </row>
        <row r="13">
          <cell r="A13" t="str">
            <v>BZ1</v>
          </cell>
        </row>
        <row r="14">
          <cell r="A14" t="str">
            <v>C01</v>
          </cell>
        </row>
        <row r="15">
          <cell r="A15" t="str">
            <v>CO2</v>
          </cell>
        </row>
        <row r="16">
          <cell r="A16" t="str">
            <v>D3</v>
          </cell>
        </row>
        <row r="17">
          <cell r="A17" t="str">
            <v>D4</v>
          </cell>
        </row>
        <row r="18">
          <cell r="A18" t="str">
            <v>D42</v>
          </cell>
        </row>
        <row r="19">
          <cell r="A19" t="str">
            <v>D5</v>
          </cell>
        </row>
        <row r="20">
          <cell r="A20" t="str">
            <v>D51</v>
          </cell>
        </row>
        <row r="21">
          <cell r="A21" t="str">
            <v>D6</v>
          </cell>
        </row>
        <row r="22">
          <cell r="A22" t="str">
            <v>D7</v>
          </cell>
        </row>
        <row r="23">
          <cell r="A23" t="str">
            <v>DF1</v>
          </cell>
        </row>
        <row r="24">
          <cell r="A24" t="str">
            <v>EO1</v>
          </cell>
        </row>
        <row r="25">
          <cell r="A25" t="str">
            <v>EO2</v>
          </cell>
        </row>
        <row r="26">
          <cell r="A26" t="str">
            <v>EO3</v>
          </cell>
        </row>
        <row r="27">
          <cell r="A27" t="str">
            <v>EO4</v>
          </cell>
        </row>
        <row r="28">
          <cell r="A28" t="str">
            <v>EP1</v>
          </cell>
        </row>
        <row r="29">
          <cell r="A29" t="str">
            <v>F01</v>
          </cell>
        </row>
        <row r="30">
          <cell r="A30" t="str">
            <v>F02</v>
          </cell>
        </row>
        <row r="31">
          <cell r="A31" t="str">
            <v>FV1</v>
          </cell>
        </row>
        <row r="32">
          <cell r="A32" t="str">
            <v>FV2</v>
          </cell>
        </row>
        <row r="33">
          <cell r="A33" t="str">
            <v>HT-E-BFP00SW</v>
          </cell>
        </row>
        <row r="34">
          <cell r="A34" t="str">
            <v>HT-E-BFW320SW</v>
          </cell>
        </row>
        <row r="35">
          <cell r="A35" t="str">
            <v>HT-E-BFW50SW</v>
          </cell>
        </row>
        <row r="36">
          <cell r="A36" t="str">
            <v>HT-E-BPW6800</v>
          </cell>
        </row>
        <row r="37">
          <cell r="A37" t="str">
            <v>HT-E-XWP10UL</v>
          </cell>
        </row>
        <row r="38">
          <cell r="A38" t="str">
            <v>M1</v>
          </cell>
        </row>
        <row r="39">
          <cell r="A39" t="str">
            <v>M31</v>
          </cell>
        </row>
        <row r="40">
          <cell r="A40" t="str">
            <v>M2</v>
          </cell>
        </row>
        <row r="41">
          <cell r="A41" t="str">
            <v>MO1</v>
          </cell>
        </row>
        <row r="42">
          <cell r="A42" t="str">
            <v>MO2</v>
          </cell>
        </row>
        <row r="43">
          <cell r="A43" t="str">
            <v>MO3</v>
          </cell>
        </row>
        <row r="44">
          <cell r="A44" t="str">
            <v>MO4</v>
          </cell>
        </row>
        <row r="45">
          <cell r="A45" t="str">
            <v>P04</v>
          </cell>
        </row>
        <row r="46">
          <cell r="A46" t="str">
            <v>PH41</v>
          </cell>
        </row>
        <row r="47">
          <cell r="A47" t="str">
            <v>PH4</v>
          </cell>
        </row>
        <row r="48">
          <cell r="A48" t="str">
            <v>PH6</v>
          </cell>
        </row>
        <row r="49">
          <cell r="A49" t="str">
            <v>PH61</v>
          </cell>
        </row>
        <row r="50">
          <cell r="A50" t="str">
            <v>PH7</v>
          </cell>
        </row>
        <row r="51">
          <cell r="A51" t="str">
            <v>SBO-100B1</v>
          </cell>
        </row>
        <row r="52">
          <cell r="A52" t="str">
            <v>SBP-120WM</v>
          </cell>
        </row>
        <row r="53">
          <cell r="A53" t="str">
            <v>SBP-300B</v>
          </cell>
        </row>
        <row r="54">
          <cell r="A54" t="str">
            <v>SBP-300CM</v>
          </cell>
        </row>
        <row r="55">
          <cell r="A55" t="str">
            <v>SBP-300KM</v>
          </cell>
        </row>
        <row r="56">
          <cell r="A56" t="str">
            <v>SBP-300KMS</v>
          </cell>
        </row>
        <row r="57">
          <cell r="A57" t="str">
            <v>SBP-300LM</v>
          </cell>
        </row>
        <row r="58">
          <cell r="A58" t="str">
            <v>SBP-300NB</v>
          </cell>
        </row>
        <row r="59">
          <cell r="A59" t="str">
            <v>SBP-300PMS</v>
          </cell>
        </row>
        <row r="60">
          <cell r="A60" t="str">
            <v>SBP-300WM</v>
          </cell>
        </row>
        <row r="61">
          <cell r="A61" t="str">
            <v>SBP-300WM1</v>
          </cell>
        </row>
        <row r="62">
          <cell r="A62" t="str">
            <v>SBP-301PM</v>
          </cell>
        </row>
        <row r="63">
          <cell r="A63" t="str">
            <v>SBP-302CM</v>
          </cell>
        </row>
        <row r="64">
          <cell r="A64" t="str">
            <v>SBP-302CMA</v>
          </cell>
        </row>
        <row r="65">
          <cell r="A65" t="str">
            <v>SBP-302PM</v>
          </cell>
        </row>
        <row r="66">
          <cell r="A66" t="str">
            <v>SHD-317F</v>
          </cell>
        </row>
        <row r="67">
          <cell r="A67" t="str">
            <v>SHP-3701F</v>
          </cell>
        </row>
        <row r="68">
          <cell r="A68" t="str">
            <v>SHP-3701H</v>
          </cell>
        </row>
        <row r="69">
          <cell r="A69" t="str">
            <v>SPB-PTZ7</v>
          </cell>
        </row>
        <row r="70">
          <cell r="A70" t="str">
            <v>STB-4150V</v>
          </cell>
        </row>
        <row r="71">
          <cell r="A71" t="str">
            <v>V3</v>
          </cell>
        </row>
        <row r="72">
          <cell r="A72" t="str">
            <v>V31</v>
          </cell>
        </row>
        <row r="73">
          <cell r="A73" t="str">
            <v>V4</v>
          </cell>
        </row>
        <row r="74">
          <cell r="A74" t="str">
            <v>V5</v>
          </cell>
        </row>
        <row r="75">
          <cell r="A75" t="str">
            <v>V51</v>
          </cell>
        </row>
        <row r="76">
          <cell r="A76" t="str">
            <v>V7</v>
          </cell>
        </row>
        <row r="77">
          <cell r="A77" t="str">
            <v>V8</v>
          </cell>
        </row>
        <row r="78">
          <cell r="A78" t="str">
            <v>PH42</v>
          </cell>
        </row>
        <row r="79">
          <cell r="A79" t="str">
            <v>PH43</v>
          </cell>
        </row>
        <row r="80">
          <cell r="A80" t="str">
            <v>VN</v>
          </cell>
        </row>
        <row r="81">
          <cell r="A81" t="str">
            <v>SBP-300HM7</v>
          </cell>
        </row>
        <row r="82">
          <cell r="A82" t="str">
            <v>SPZ-NK110</v>
          </cell>
        </row>
        <row r="83">
          <cell r="A83" t="str">
            <v xml:space="preserve"> </v>
          </cell>
        </row>
        <row r="84">
          <cell r="A84" t="str">
            <v>SBD-110GP</v>
          </cell>
        </row>
        <row r="85">
          <cell r="A85" t="str">
            <v>SHB-4200</v>
          </cell>
        </row>
        <row r="86">
          <cell r="A86" t="str">
            <v>SHB-4200H</v>
          </cell>
        </row>
        <row r="87">
          <cell r="A87" t="str">
            <v>SHB-4300H1</v>
          </cell>
        </row>
        <row r="88">
          <cell r="A88" t="str">
            <v>SHB-4300HP</v>
          </cell>
        </row>
        <row r="89">
          <cell r="A89" t="str">
            <v>SBV-120WC</v>
          </cell>
        </row>
        <row r="90">
          <cell r="A90" t="str">
            <v>SBD-120GP</v>
          </cell>
        </row>
        <row r="91">
          <cell r="A91" t="str">
            <v>SBF-100B1</v>
          </cell>
        </row>
        <row r="92">
          <cell r="A92" t="str">
            <v>SBP-122HM</v>
          </cell>
        </row>
        <row r="93">
          <cell r="A93" t="str">
            <v>SBP-137WM1</v>
          </cell>
        </row>
        <row r="94">
          <cell r="A94" t="str">
            <v>SBP-160TM</v>
          </cell>
        </row>
        <row r="95">
          <cell r="A95" t="str">
            <v>SBP-168HM</v>
          </cell>
        </row>
        <row r="96">
          <cell r="A96" t="str">
            <v>SBP-201HM</v>
          </cell>
        </row>
        <row r="97">
          <cell r="A97" t="str">
            <v>SBP-300HF</v>
          </cell>
        </row>
        <row r="98">
          <cell r="A98" t="str">
            <v>SBP-300HM5</v>
          </cell>
        </row>
        <row r="99">
          <cell r="A99" t="str">
            <v>SBP-300HM6</v>
          </cell>
        </row>
        <row r="100">
          <cell r="A100" t="str">
            <v>SBP-300HM8</v>
          </cell>
        </row>
        <row r="101">
          <cell r="A101" t="str">
            <v>SBP-300TM1</v>
          </cell>
        </row>
        <row r="102">
          <cell r="A102" t="str">
            <v>SBP-301HM2</v>
          </cell>
        </row>
        <row r="103">
          <cell r="A103" t="str">
            <v>SBP-301HM3</v>
          </cell>
        </row>
        <row r="104">
          <cell r="A104" t="str">
            <v>SBP-301HM4</v>
          </cell>
        </row>
        <row r="105">
          <cell r="A105" t="str">
            <v>SBP-302HF</v>
          </cell>
        </row>
        <row r="106">
          <cell r="A106" t="str">
            <v>SBP-317HM (in), 
SBP-329HM (out)</v>
          </cell>
        </row>
        <row r="107">
          <cell r="A107" t="str">
            <v>SBV-136B</v>
          </cell>
        </row>
        <row r="108">
          <cell r="A108" t="str">
            <v>SBV-158G</v>
          </cell>
        </row>
        <row r="109">
          <cell r="A109" t="str">
            <v>SBV-160WC</v>
          </cell>
        </row>
        <row r="110">
          <cell r="A110" t="str">
            <v>SHD-3000F1</v>
          </cell>
        </row>
        <row r="111">
          <cell r="A111" t="str">
            <v>SHD-3000F2</v>
          </cell>
        </row>
        <row r="112">
          <cell r="A112" t="str">
            <v>SHD-3000F3</v>
          </cell>
        </row>
        <row r="113">
          <cell r="A113" t="str">
            <v>SHD-3000F4</v>
          </cell>
        </row>
        <row r="114">
          <cell r="A114" t="str">
            <v>SHF-1500F</v>
          </cell>
        </row>
        <row r="115">
          <cell r="A115" t="str">
            <v>SHP-1680F</v>
          </cell>
        </row>
        <row r="116">
          <cell r="A116" t="str">
            <v>SLA-2M2400D</v>
          </cell>
        </row>
        <row r="117">
          <cell r="A117" t="str">
            <v>SLA-2M2800D</v>
          </cell>
        </row>
        <row r="118">
          <cell r="A118" t="str">
            <v>SLA-2M3600D</v>
          </cell>
        </row>
        <row r="119">
          <cell r="A119" t="str">
            <v>SLA-2M6000D</v>
          </cell>
        </row>
        <row r="120">
          <cell r="A120" t="str">
            <v>SLA-E-M1240DNB</v>
          </cell>
        </row>
        <row r="121">
          <cell r="A121" t="str">
            <v>SLA-F-M1550DN</v>
          </cell>
        </row>
        <row r="122">
          <cell r="A122" t="str">
            <v>SLA-F-M226DN</v>
          </cell>
        </row>
        <row r="123">
          <cell r="A123" t="str">
            <v>SLA-F-M419DN</v>
          </cell>
        </row>
        <row r="124">
          <cell r="A124" t="str">
            <v>SLA-M2890DN</v>
          </cell>
        </row>
        <row r="125">
          <cell r="A125" t="str">
            <v>SLA-M2890PN</v>
          </cell>
        </row>
        <row r="126">
          <cell r="A126" t="str">
            <v>SLA-M-M36D</v>
          </cell>
        </row>
        <row r="127">
          <cell r="A127" t="str">
            <v>SLA-M-M60D</v>
          </cell>
        </row>
        <row r="128">
          <cell r="A128" t="str">
            <v>SLA-T1080F</v>
          </cell>
        </row>
        <row r="129">
          <cell r="A129" t="str">
            <v>SLA-T2480</v>
          </cell>
        </row>
        <row r="130">
          <cell r="A130" t="str">
            <v>SLA-T2480V</v>
          </cell>
        </row>
        <row r="131">
          <cell r="A131" t="str">
            <v>SLA-T4680</v>
          </cell>
        </row>
        <row r="132">
          <cell r="A132" t="str">
            <v>SLA-T4680D</v>
          </cell>
        </row>
        <row r="133">
          <cell r="A133" t="str">
            <v>SLA-T4680DS</v>
          </cell>
        </row>
        <row r="134">
          <cell r="A134" t="str">
            <v>SLA-T4680DW</v>
          </cell>
        </row>
        <row r="135">
          <cell r="A135" t="str">
            <v>SLA-T4680V</v>
          </cell>
        </row>
        <row r="136">
          <cell r="A136" t="str">
            <v>SPB-IND11</v>
          </cell>
        </row>
        <row r="137">
          <cell r="A137" t="str">
            <v>SPB-IND5</v>
          </cell>
        </row>
        <row r="138">
          <cell r="A138" t="str">
            <v>SPB-IND6</v>
          </cell>
        </row>
        <row r="139">
          <cell r="A139" t="str">
            <v>SPB-IND72</v>
          </cell>
        </row>
        <row r="140">
          <cell r="A140" t="str">
            <v>SPB-IND81V</v>
          </cell>
        </row>
        <row r="141">
          <cell r="A141" t="str">
            <v>SPB-PTZ6</v>
          </cell>
        </row>
        <row r="142">
          <cell r="A142" t="str">
            <v>SPB-PTZ71</v>
          </cell>
        </row>
        <row r="143">
          <cell r="A143" t="str">
            <v>SPB-PTZ73</v>
          </cell>
        </row>
        <row r="144">
          <cell r="A144" t="str">
            <v>SPB-VAN11</v>
          </cell>
        </row>
        <row r="145">
          <cell r="A145" t="str">
            <v>SPB-VAN12</v>
          </cell>
        </row>
        <row r="146">
          <cell r="A146" t="str">
            <v>SPB-VAN3</v>
          </cell>
        </row>
        <row r="147">
          <cell r="A147" t="str">
            <v>SPB-VAN4</v>
          </cell>
        </row>
        <row r="148">
          <cell r="A148" t="str">
            <v>SPB-VAN71</v>
          </cell>
        </row>
        <row r="149">
          <cell r="A149" t="str">
            <v>SPB-VAN72</v>
          </cell>
        </row>
        <row r="150">
          <cell r="A150" t="str">
            <v>SPB-VAN81</v>
          </cell>
        </row>
        <row r="151">
          <cell r="A151" t="str">
            <v>SPB-VAN83V</v>
          </cell>
        </row>
        <row r="152">
          <cell r="A152" t="str">
            <v>SPG-IND73B</v>
          </cell>
        </row>
        <row r="153">
          <cell r="A153" t="str">
            <v>SPG-IND-72B</v>
          </cell>
        </row>
        <row r="154">
          <cell r="A154" t="str">
            <v>SPG-IND-12B</v>
          </cell>
        </row>
        <row r="155">
          <cell r="A155" t="str">
            <v>SS2</v>
          </cell>
        </row>
        <row r="156">
          <cell r="A156" t="str">
            <v>SS1</v>
          </cell>
        </row>
        <row r="157">
          <cell r="A157" t="str">
            <v>M3</v>
          </cell>
        </row>
        <row r="158">
          <cell r="A158" t="str">
            <v>M4</v>
          </cell>
        </row>
        <row r="159">
          <cell r="A159" t="str">
            <v>QQ2</v>
          </cell>
        </row>
        <row r="160">
          <cell r="A160" t="str">
            <v>QT</v>
          </cell>
        </row>
        <row r="161">
          <cell r="A161" t="str">
            <v>P05</v>
          </cell>
        </row>
        <row r="162">
          <cell r="A162" t="str">
            <v>V52</v>
          </cell>
        </row>
        <row r="163">
          <cell r="A163" t="str">
            <v>QQ</v>
          </cell>
        </row>
        <row r="164">
          <cell r="A164" t="str">
            <v>T1</v>
          </cell>
        </row>
        <row r="165">
          <cell r="A165" t="str">
            <v>SPI-50</v>
          </cell>
        </row>
        <row r="166">
          <cell r="A166" t="str">
            <v>SBU-500WM</v>
          </cell>
        </row>
        <row r="167">
          <cell r="A167" t="str">
            <v>PVMB</v>
          </cell>
        </row>
        <row r="168">
          <cell r="A168" t="str">
            <v>PVMW</v>
          </cell>
        </row>
        <row r="169">
          <cell r="A169" t="str">
            <v>XP1</v>
          </cell>
        </row>
        <row r="170">
          <cell r="A170" t="str">
            <v>XP2</v>
          </cell>
        </row>
        <row r="171">
          <cell r="A171" t="str">
            <v>XP3</v>
          </cell>
        </row>
        <row r="172">
          <cell r="A172" t="str">
            <v>PH62</v>
          </cell>
        </row>
        <row r="173">
          <cell r="A173" t="str">
            <v>V5W</v>
          </cell>
        </row>
        <row r="174">
          <cell r="A174" t="str">
            <v>V7W</v>
          </cell>
        </row>
        <row r="175">
          <cell r="A175" t="str">
            <v>D42W</v>
          </cell>
        </row>
        <row r="176">
          <cell r="A176" t="str">
            <v>D5W</v>
          </cell>
        </row>
        <row r="177">
          <cell r="A177" t="str">
            <v>DW6</v>
          </cell>
        </row>
        <row r="178">
          <cell r="A178" t="str">
            <v>FEW2</v>
          </cell>
        </row>
        <row r="179">
          <cell r="A179" t="str">
            <v>WB1</v>
          </cell>
        </row>
        <row r="180">
          <cell r="A180" t="str">
            <v>V81</v>
          </cell>
        </row>
        <row r="181">
          <cell r="A181" t="str">
            <v>BO21</v>
          </cell>
        </row>
        <row r="182">
          <cell r="A182" t="str">
            <v>BZ2</v>
          </cell>
        </row>
        <row r="183">
          <cell r="A183" t="str">
            <v>CFM1</v>
          </cell>
        </row>
        <row r="184">
          <cell r="A184" t="str">
            <v>CFS1</v>
          </cell>
        </row>
        <row r="185">
          <cell r="A185" t="str">
            <v>CFM2</v>
          </cell>
        </row>
        <row r="186">
          <cell r="A186" t="str">
            <v>CFS2</v>
          </cell>
        </row>
        <row r="187">
          <cell r="A187" t="str">
            <v>EO5</v>
          </cell>
        </row>
        <row r="188">
          <cell r="A188" t="str">
            <v>EP2</v>
          </cell>
        </row>
        <row r="189">
          <cell r="A189" t="str">
            <v>BZ3</v>
          </cell>
        </row>
        <row r="190">
          <cell r="A190" t="str">
            <v>BZ3</v>
          </cell>
        </row>
      </sheetData>
      <sheetData sheetId="8">
        <row r="1">
          <cell r="B1" t="str">
            <v>Group(1)</v>
          </cell>
          <cell r="D1" t="str">
            <v>B01</v>
          </cell>
          <cell r="E1" t="str">
            <v>M0</v>
          </cell>
        </row>
        <row r="2">
          <cell r="B2" t="str">
            <v>B01</v>
          </cell>
          <cell r="K2" t="str">
            <v>M1</v>
          </cell>
        </row>
        <row r="3">
          <cell r="B3" t="str">
            <v>B03</v>
          </cell>
          <cell r="C3" t="str">
            <v>XNP-6320HS</v>
          </cell>
          <cell r="K3" t="str">
            <v>M0</v>
          </cell>
        </row>
        <row r="4">
          <cell r="B4" t="str">
            <v>B05</v>
          </cell>
          <cell r="K4" t="str">
            <v>M2</v>
          </cell>
        </row>
        <row r="5">
          <cell r="B5" t="str">
            <v>B14</v>
          </cell>
          <cell r="K5" t="str">
            <v>M3</v>
          </cell>
        </row>
        <row r="6">
          <cell r="B6" t="str">
            <v>B11</v>
          </cell>
        </row>
        <row r="7">
          <cell r="B7" t="str">
            <v>B13</v>
          </cell>
        </row>
        <row r="8">
          <cell r="B8" t="str">
            <v>BO2</v>
          </cell>
        </row>
        <row r="9">
          <cell r="B9" t="str">
            <v>BO25</v>
          </cell>
        </row>
        <row r="10">
          <cell r="B10" t="str">
            <v>BO21</v>
          </cell>
        </row>
        <row r="11">
          <cell r="B11" t="str">
            <v>BO5</v>
          </cell>
        </row>
        <row r="12">
          <cell r="B12" t="str">
            <v>BO8</v>
          </cell>
        </row>
        <row r="13">
          <cell r="B13" t="str">
            <v>BZ1</v>
          </cell>
        </row>
        <row r="14">
          <cell r="B14" t="str">
            <v>C01</v>
          </cell>
        </row>
        <row r="15">
          <cell r="B15" t="str">
            <v>CO2</v>
          </cell>
        </row>
        <row r="16">
          <cell r="B16" t="str">
            <v>D3</v>
          </cell>
        </row>
        <row r="17">
          <cell r="B17" t="str">
            <v>D4</v>
          </cell>
        </row>
        <row r="18">
          <cell r="B18" t="str">
            <v>D42</v>
          </cell>
        </row>
        <row r="19">
          <cell r="B19" t="str">
            <v>D42W</v>
          </cell>
        </row>
        <row r="20">
          <cell r="B20" t="str">
            <v>D5</v>
          </cell>
        </row>
        <row r="21">
          <cell r="B21" t="str">
            <v>D5W</v>
          </cell>
        </row>
        <row r="22">
          <cell r="B22" t="str">
            <v>DW6</v>
          </cell>
        </row>
        <row r="23">
          <cell r="B23" t="str">
            <v>D51</v>
          </cell>
        </row>
        <row r="24">
          <cell r="B24" t="str">
            <v>D6</v>
          </cell>
        </row>
        <row r="25">
          <cell r="B25" t="str">
            <v>D7</v>
          </cell>
        </row>
        <row r="26">
          <cell r="B26" t="str">
            <v>DF1</v>
          </cell>
        </row>
        <row r="27">
          <cell r="B27" t="str">
            <v>EO1</v>
          </cell>
        </row>
        <row r="28">
          <cell r="B28" t="str">
            <v>EO2</v>
          </cell>
        </row>
        <row r="29">
          <cell r="B29" t="str">
            <v>EO3</v>
          </cell>
        </row>
        <row r="30">
          <cell r="B30" t="str">
            <v>EO4</v>
          </cell>
        </row>
        <row r="31">
          <cell r="B31" t="str">
            <v>EP1</v>
          </cell>
        </row>
        <row r="32">
          <cell r="B32" t="str">
            <v>F01</v>
          </cell>
        </row>
        <row r="33">
          <cell r="B33" t="str">
            <v>F02</v>
          </cell>
        </row>
        <row r="34">
          <cell r="B34" t="str">
            <v>FV1</v>
          </cell>
        </row>
        <row r="35">
          <cell r="B35" t="str">
            <v>FV2</v>
          </cell>
        </row>
        <row r="36">
          <cell r="B36" t="str">
            <v>M1</v>
          </cell>
        </row>
        <row r="37">
          <cell r="B37" t="str">
            <v>M31</v>
          </cell>
        </row>
        <row r="38">
          <cell r="B38" t="str">
            <v>M2</v>
          </cell>
        </row>
        <row r="39">
          <cell r="B39" t="str">
            <v>MO1</v>
          </cell>
        </row>
        <row r="40">
          <cell r="B40" t="str">
            <v>MO2</v>
          </cell>
        </row>
        <row r="41">
          <cell r="B41" t="str">
            <v>MO3</v>
          </cell>
        </row>
        <row r="42">
          <cell r="B42" t="str">
            <v>MO4</v>
          </cell>
        </row>
        <row r="43">
          <cell r="B43" t="str">
            <v>P04</v>
          </cell>
        </row>
        <row r="44">
          <cell r="B44" t="str">
            <v>PH4</v>
          </cell>
        </row>
        <row r="45">
          <cell r="B45" t="str">
            <v>PH41</v>
          </cell>
        </row>
        <row r="46">
          <cell r="B46" t="str">
            <v>PH42</v>
          </cell>
        </row>
        <row r="47">
          <cell r="B47" t="str">
            <v>PH43</v>
          </cell>
        </row>
        <row r="48">
          <cell r="B48" t="str">
            <v>PH6</v>
          </cell>
        </row>
        <row r="49">
          <cell r="B49" t="str">
            <v>PH7</v>
          </cell>
        </row>
        <row r="50">
          <cell r="B50" t="str">
            <v>QQ</v>
          </cell>
        </row>
        <row r="51">
          <cell r="B51" t="str">
            <v>V3</v>
          </cell>
        </row>
        <row r="52">
          <cell r="B52" t="str">
            <v>V31</v>
          </cell>
        </row>
        <row r="53">
          <cell r="B53" t="str">
            <v>V4</v>
          </cell>
        </row>
        <row r="54">
          <cell r="B54" t="str">
            <v>V5</v>
          </cell>
        </row>
        <row r="55">
          <cell r="B55" t="str">
            <v>V5W</v>
          </cell>
        </row>
        <row r="56">
          <cell r="B56" t="str">
            <v>V51</v>
          </cell>
        </row>
        <row r="57">
          <cell r="B57" t="str">
            <v>V7</v>
          </cell>
        </row>
        <row r="58">
          <cell r="B58" t="str">
            <v>V7W</v>
          </cell>
        </row>
        <row r="59">
          <cell r="B59" t="str">
            <v>V71</v>
          </cell>
        </row>
        <row r="60">
          <cell r="B60" t="str">
            <v>V8</v>
          </cell>
        </row>
        <row r="61">
          <cell r="B61" t="str">
            <v>VN</v>
          </cell>
        </row>
        <row r="62">
          <cell r="B62" t="str">
            <v>SS1</v>
          </cell>
        </row>
        <row r="63">
          <cell r="B63" t="str">
            <v>SS2</v>
          </cell>
        </row>
        <row r="64">
          <cell r="B64" t="str">
            <v>PH71</v>
          </cell>
        </row>
        <row r="65">
          <cell r="B65" t="str">
            <v>PH61</v>
          </cell>
        </row>
        <row r="66">
          <cell r="B66" t="str">
            <v>M3</v>
          </cell>
        </row>
        <row r="67">
          <cell r="B67" t="str">
            <v>QQ2</v>
          </cell>
        </row>
        <row r="68">
          <cell r="B68" t="str">
            <v>v52</v>
          </cell>
        </row>
        <row r="69">
          <cell r="B69" t="str">
            <v>QT</v>
          </cell>
        </row>
        <row r="70">
          <cell r="B70" t="str">
            <v>P05</v>
          </cell>
        </row>
        <row r="71">
          <cell r="B71" t="str">
            <v>T1</v>
          </cell>
        </row>
        <row r="72">
          <cell r="B72" t="str">
            <v>PVMB</v>
          </cell>
        </row>
        <row r="73">
          <cell r="B73" t="str">
            <v>PVMW</v>
          </cell>
        </row>
        <row r="74">
          <cell r="B74" t="str">
            <v>XP1</v>
          </cell>
        </row>
        <row r="75">
          <cell r="B75" t="str">
            <v>XP2</v>
          </cell>
        </row>
        <row r="76">
          <cell r="B76" t="str">
            <v>XP3</v>
          </cell>
        </row>
        <row r="77">
          <cell r="B77" t="str">
            <v>PH62</v>
          </cell>
        </row>
        <row r="78">
          <cell r="B78" t="str">
            <v>FEW2</v>
          </cell>
        </row>
        <row r="79">
          <cell r="B79" t="str">
            <v>WB1</v>
          </cell>
        </row>
        <row r="80">
          <cell r="B80" t="str">
            <v>V81</v>
          </cell>
        </row>
        <row r="81">
          <cell r="B81" t="str">
            <v>BZ2</v>
          </cell>
        </row>
        <row r="82">
          <cell r="B82" t="str">
            <v>CFM1</v>
          </cell>
        </row>
        <row r="83">
          <cell r="B83" t="str">
            <v>CFS1</v>
          </cell>
        </row>
        <row r="84">
          <cell r="B84" t="str">
            <v>CFM2</v>
          </cell>
        </row>
        <row r="85">
          <cell r="B85" t="str">
            <v>CFS2</v>
          </cell>
        </row>
        <row r="86">
          <cell r="B86" t="str">
            <v>EO5</v>
          </cell>
        </row>
        <row r="87">
          <cell r="B87" t="str">
            <v>EP2</v>
          </cell>
        </row>
        <row r="88">
          <cell r="B88" t="str">
            <v>M4</v>
          </cell>
        </row>
        <row r="89">
          <cell r="B89" t="str">
            <v>BZ3</v>
          </cell>
        </row>
        <row r="90">
          <cell r="B90" t="str">
            <v>M4</v>
          </cell>
        </row>
        <row r="91">
          <cell r="B91" t="str">
            <v>BZ3</v>
          </cell>
        </row>
        <row r="92">
          <cell r="B92" t="str">
            <v>M5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s"/>
      <sheetName val="Images"/>
      <sheetName val="Accessories"/>
      <sheetName val="Mount Selection"/>
      <sheetName val="New"/>
      <sheetName val="HTA Pricelist"/>
      <sheetName val="EOL Product"/>
      <sheetName val="Sales Worksheet"/>
    </sheetNames>
    <sheetDataSet>
      <sheetData sheetId="0">
        <row r="1">
          <cell r="E1" t="str">
            <v>M1</v>
          </cell>
        </row>
        <row r="2">
          <cell r="K2" t="str">
            <v>M1</v>
          </cell>
        </row>
        <row r="3">
          <cell r="K3" t="str">
            <v>M0</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 Pricelist"/>
      <sheetName val="EOL"/>
      <sheetName val="Mount Selection"/>
      <sheetName val="New Coming"/>
      <sheetName val="Sales Worksheet"/>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L"/>
      <sheetName val="STA Pricelist"/>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A Priceli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H45"/>
  <sheetViews>
    <sheetView zoomScale="85" zoomScaleNormal="85" workbookViewId="0">
      <selection activeCell="B2" sqref="B2"/>
    </sheetView>
  </sheetViews>
  <sheetFormatPr defaultColWidth="9.15625" defaultRowHeight="15"/>
  <cols>
    <col min="1" max="1" width="3.15625" style="86" customWidth="1"/>
    <col min="2" max="2" width="27.578125" style="88" bestFit="1" customWidth="1"/>
    <col min="3" max="3" width="27.83984375" style="604" customWidth="1"/>
    <col min="4" max="4" width="31.83984375" style="733" customWidth="1"/>
    <col min="5" max="5" width="37" style="1122" customWidth="1"/>
    <col min="6" max="6" width="106.83984375" style="90" customWidth="1"/>
    <col min="7" max="7" width="23" style="91" bestFit="1" customWidth="1"/>
    <col min="8" max="8" width="21.15625" style="740" customWidth="1"/>
    <col min="9" max="9" width="56.68359375" style="86" customWidth="1"/>
    <col min="10" max="16384" width="9.15625" style="86"/>
  </cols>
  <sheetData>
    <row r="1" spans="2:8" ht="30" customHeight="1">
      <c r="B1" s="1218" t="s">
        <v>4595</v>
      </c>
      <c r="C1" s="1218"/>
      <c r="D1" s="1218"/>
      <c r="E1" s="1218"/>
      <c r="F1" s="1218"/>
      <c r="G1" s="1218"/>
    </row>
    <row r="2" spans="2:8">
      <c r="B2" s="87" t="s">
        <v>473</v>
      </c>
    </row>
    <row r="4" spans="2:8" s="92" customFormat="1">
      <c r="B4" s="800" t="s">
        <v>474</v>
      </c>
      <c r="C4" s="800" t="s">
        <v>475</v>
      </c>
      <c r="D4" s="801" t="s">
        <v>476</v>
      </c>
      <c r="E4" s="801" t="s">
        <v>477</v>
      </c>
      <c r="F4" s="801" t="s">
        <v>478</v>
      </c>
      <c r="G4" s="802" t="s">
        <v>479</v>
      </c>
      <c r="H4" s="803" t="s">
        <v>480</v>
      </c>
    </row>
    <row r="5" spans="2:8" ht="60">
      <c r="B5" s="128" t="s">
        <v>484</v>
      </c>
      <c r="C5" s="138" t="s">
        <v>4591</v>
      </c>
      <c r="D5" s="148" t="s">
        <v>1845</v>
      </c>
      <c r="E5" s="133" t="s">
        <v>4592</v>
      </c>
      <c r="F5" s="93" t="s">
        <v>1855</v>
      </c>
      <c r="G5" s="100">
        <v>49</v>
      </c>
      <c r="H5" s="255">
        <v>8801089167996</v>
      </c>
    </row>
    <row r="6" spans="2:8" ht="45">
      <c r="B6" s="128" t="s">
        <v>484</v>
      </c>
      <c r="C6" s="138" t="s">
        <v>4665</v>
      </c>
      <c r="D6" s="148" t="s">
        <v>4666</v>
      </c>
      <c r="E6" s="133" t="s">
        <v>4667</v>
      </c>
      <c r="F6" s="93" t="s">
        <v>4668</v>
      </c>
      <c r="G6" s="100">
        <v>45</v>
      </c>
      <c r="H6" s="255">
        <v>849688014304</v>
      </c>
    </row>
    <row r="7" spans="2:8" ht="75">
      <c r="B7" s="128" t="s">
        <v>561</v>
      </c>
      <c r="C7" s="138" t="s">
        <v>4596</v>
      </c>
      <c r="D7" s="148" t="s">
        <v>4597</v>
      </c>
      <c r="E7" s="152" t="s">
        <v>4669</v>
      </c>
      <c r="F7" s="134" t="s">
        <v>4599</v>
      </c>
      <c r="G7" s="100">
        <v>15000</v>
      </c>
      <c r="H7" s="255">
        <v>8801089175298</v>
      </c>
    </row>
    <row r="8" spans="2:8" ht="60">
      <c r="B8" s="128" t="s">
        <v>4096</v>
      </c>
      <c r="C8" s="138" t="s">
        <v>4600</v>
      </c>
      <c r="D8" s="148" t="s">
        <v>4674</v>
      </c>
      <c r="E8" s="133" t="s">
        <v>4601</v>
      </c>
      <c r="F8" s="93" t="s">
        <v>4602</v>
      </c>
      <c r="G8" s="100">
        <v>3750</v>
      </c>
      <c r="H8" s="255">
        <v>849688014557</v>
      </c>
    </row>
    <row r="9" spans="2:8" ht="60">
      <c r="B9" s="128" t="s">
        <v>4096</v>
      </c>
      <c r="C9" s="138" t="s">
        <v>4603</v>
      </c>
      <c r="D9" s="148" t="s">
        <v>4674</v>
      </c>
      <c r="E9" s="133" t="s">
        <v>4601</v>
      </c>
      <c r="F9" s="93" t="s">
        <v>4604</v>
      </c>
      <c r="G9" s="100">
        <v>5050</v>
      </c>
      <c r="H9" s="255">
        <v>849688014564</v>
      </c>
    </row>
    <row r="10" spans="2:8" ht="60">
      <c r="B10" s="128" t="s">
        <v>4101</v>
      </c>
      <c r="C10" s="138" t="s">
        <v>4605</v>
      </c>
      <c r="D10" s="148" t="s">
        <v>4675</v>
      </c>
      <c r="E10" s="133" t="s">
        <v>4601</v>
      </c>
      <c r="F10" s="93" t="s">
        <v>4606</v>
      </c>
      <c r="G10" s="100">
        <v>4674</v>
      </c>
      <c r="H10" s="255">
        <v>849688014571</v>
      </c>
    </row>
    <row r="11" spans="2:8" ht="60">
      <c r="B11" s="128" t="s">
        <v>4101</v>
      </c>
      <c r="C11" s="138" t="s">
        <v>4607</v>
      </c>
      <c r="D11" s="148" t="s">
        <v>4675</v>
      </c>
      <c r="E11" s="133" t="s">
        <v>4601</v>
      </c>
      <c r="F11" s="93" t="s">
        <v>4608</v>
      </c>
      <c r="G11" s="100">
        <v>5738</v>
      </c>
      <c r="H11" s="255">
        <v>849688014694</v>
      </c>
    </row>
    <row r="12" spans="2:8" ht="60">
      <c r="B12" s="128" t="s">
        <v>4101</v>
      </c>
      <c r="C12" s="138" t="s">
        <v>4609</v>
      </c>
      <c r="D12" s="148" t="s">
        <v>4675</v>
      </c>
      <c r="E12" s="133" t="s">
        <v>4601</v>
      </c>
      <c r="F12" s="93" t="s">
        <v>4610</v>
      </c>
      <c r="G12" s="100">
        <v>6802</v>
      </c>
      <c r="H12" s="255">
        <v>849688014595</v>
      </c>
    </row>
    <row r="13" spans="2:8" ht="60">
      <c r="B13" s="128" t="s">
        <v>4101</v>
      </c>
      <c r="C13" s="138" t="s">
        <v>4611</v>
      </c>
      <c r="D13" s="148" t="s">
        <v>4675</v>
      </c>
      <c r="E13" s="133" t="s">
        <v>4601</v>
      </c>
      <c r="F13" s="93" t="s">
        <v>4612</v>
      </c>
      <c r="G13" s="100">
        <v>7866</v>
      </c>
      <c r="H13" s="255">
        <v>849688014625</v>
      </c>
    </row>
    <row r="14" spans="2:8" ht="60">
      <c r="B14" s="128" t="s">
        <v>4101</v>
      </c>
      <c r="C14" s="138" t="s">
        <v>4613</v>
      </c>
      <c r="D14" s="148" t="s">
        <v>4675</v>
      </c>
      <c r="E14" s="133" t="s">
        <v>4601</v>
      </c>
      <c r="F14" s="93" t="s">
        <v>4614</v>
      </c>
      <c r="G14" s="100">
        <v>5174</v>
      </c>
      <c r="H14" s="255">
        <v>849688014632</v>
      </c>
    </row>
    <row r="15" spans="2:8" ht="60">
      <c r="B15" s="128" t="s">
        <v>4101</v>
      </c>
      <c r="C15" s="138" t="s">
        <v>4615</v>
      </c>
      <c r="D15" s="148" t="s">
        <v>4675</v>
      </c>
      <c r="E15" s="133" t="s">
        <v>4601</v>
      </c>
      <c r="F15" s="93" t="s">
        <v>4616</v>
      </c>
      <c r="G15" s="100">
        <v>6238</v>
      </c>
      <c r="H15" s="255">
        <v>849688014649</v>
      </c>
    </row>
    <row r="16" spans="2:8" ht="60">
      <c r="B16" s="128" t="s">
        <v>4101</v>
      </c>
      <c r="C16" s="138" t="s">
        <v>4617</v>
      </c>
      <c r="D16" s="148" t="s">
        <v>4675</v>
      </c>
      <c r="E16" s="133" t="s">
        <v>4601</v>
      </c>
      <c r="F16" s="93" t="s">
        <v>4618</v>
      </c>
      <c r="G16" s="100">
        <v>7302</v>
      </c>
      <c r="H16" s="255">
        <v>849688014656</v>
      </c>
    </row>
    <row r="17" spans="2:8" ht="60">
      <c r="B17" s="128" t="s">
        <v>4101</v>
      </c>
      <c r="C17" s="138" t="s">
        <v>4619</v>
      </c>
      <c r="D17" s="148" t="s">
        <v>4675</v>
      </c>
      <c r="E17" s="133" t="s">
        <v>4601</v>
      </c>
      <c r="F17" s="93" t="s">
        <v>4620</v>
      </c>
      <c r="G17" s="100">
        <v>8366</v>
      </c>
      <c r="H17" s="255">
        <v>849688014601</v>
      </c>
    </row>
    <row r="18" spans="2:8" ht="60">
      <c r="B18" s="128" t="s">
        <v>4101</v>
      </c>
      <c r="C18" s="138" t="s">
        <v>4621</v>
      </c>
      <c r="D18" s="148" t="s">
        <v>4675</v>
      </c>
      <c r="E18" s="133" t="s">
        <v>4601</v>
      </c>
      <c r="F18" s="93" t="s">
        <v>4622</v>
      </c>
      <c r="G18" s="100">
        <v>9430</v>
      </c>
      <c r="H18" s="255">
        <v>849688014663</v>
      </c>
    </row>
    <row r="19" spans="2:8" ht="60">
      <c r="B19" s="128" t="s">
        <v>4101</v>
      </c>
      <c r="C19" s="138" t="s">
        <v>4623</v>
      </c>
      <c r="D19" s="148" t="s">
        <v>4675</v>
      </c>
      <c r="E19" s="133" t="s">
        <v>4601</v>
      </c>
      <c r="F19" s="93" t="s">
        <v>4624</v>
      </c>
      <c r="G19" s="100">
        <v>10494</v>
      </c>
      <c r="H19" s="255">
        <v>849688014670</v>
      </c>
    </row>
    <row r="20" spans="2:8" ht="60">
      <c r="B20" s="128" t="s">
        <v>4101</v>
      </c>
      <c r="C20" s="138" t="s">
        <v>4625</v>
      </c>
      <c r="D20" s="148" t="s">
        <v>4675</v>
      </c>
      <c r="E20" s="133" t="s">
        <v>4601</v>
      </c>
      <c r="F20" s="93" t="s">
        <v>4626</v>
      </c>
      <c r="G20" s="100">
        <v>12090</v>
      </c>
      <c r="H20" s="255">
        <v>849688014687</v>
      </c>
    </row>
    <row r="21" spans="2:8" ht="60">
      <c r="B21" s="128" t="s">
        <v>1083</v>
      </c>
      <c r="C21" s="138" t="s">
        <v>4627</v>
      </c>
      <c r="D21" s="148" t="s">
        <v>4675</v>
      </c>
      <c r="E21" s="133" t="s">
        <v>4601</v>
      </c>
      <c r="F21" s="93" t="s">
        <v>4628</v>
      </c>
      <c r="G21" s="100">
        <v>8028</v>
      </c>
      <c r="H21" s="255">
        <v>849688014366</v>
      </c>
    </row>
    <row r="22" spans="2:8" ht="60">
      <c r="B22" s="128" t="s">
        <v>1083</v>
      </c>
      <c r="C22" s="138" t="s">
        <v>4629</v>
      </c>
      <c r="D22" s="148" t="s">
        <v>4675</v>
      </c>
      <c r="E22" s="133" t="s">
        <v>4601</v>
      </c>
      <c r="F22" s="93" t="s">
        <v>4630</v>
      </c>
      <c r="G22" s="100">
        <v>9092</v>
      </c>
      <c r="H22" s="255">
        <v>849688014373</v>
      </c>
    </row>
    <row r="23" spans="2:8" ht="60">
      <c r="B23" s="128" t="s">
        <v>1083</v>
      </c>
      <c r="C23" s="138" t="s">
        <v>4631</v>
      </c>
      <c r="D23" s="148" t="s">
        <v>4675</v>
      </c>
      <c r="E23" s="133" t="s">
        <v>4601</v>
      </c>
      <c r="F23" s="93" t="s">
        <v>4632</v>
      </c>
      <c r="G23" s="100">
        <v>10156</v>
      </c>
      <c r="H23" s="255">
        <v>849688014380</v>
      </c>
    </row>
    <row r="24" spans="2:8" ht="60">
      <c r="B24" s="128" t="s">
        <v>1083</v>
      </c>
      <c r="C24" s="138" t="s">
        <v>4633</v>
      </c>
      <c r="D24" s="148" t="s">
        <v>4675</v>
      </c>
      <c r="E24" s="133" t="s">
        <v>4601</v>
      </c>
      <c r="F24" s="93" t="s">
        <v>4634</v>
      </c>
      <c r="G24" s="100">
        <v>12284</v>
      </c>
      <c r="H24" s="255">
        <v>849688014397</v>
      </c>
    </row>
    <row r="25" spans="2:8" s="234" customFormat="1" ht="60">
      <c r="B25" s="128" t="s">
        <v>1083</v>
      </c>
      <c r="C25" s="138" t="s">
        <v>4679</v>
      </c>
      <c r="D25" s="148" t="s">
        <v>4675</v>
      </c>
      <c r="E25" s="133" t="s">
        <v>4601</v>
      </c>
      <c r="F25" s="93" t="s">
        <v>4680</v>
      </c>
      <c r="G25" s="135">
        <v>13348</v>
      </c>
      <c r="H25" s="243">
        <v>849688014724</v>
      </c>
    </row>
    <row r="26" spans="2:8" ht="60">
      <c r="B26" s="128" t="s">
        <v>1083</v>
      </c>
      <c r="C26" s="138" t="s">
        <v>4635</v>
      </c>
      <c r="D26" s="148" t="s">
        <v>4675</v>
      </c>
      <c r="E26" s="133" t="s">
        <v>4601</v>
      </c>
      <c r="F26" s="93" t="s">
        <v>4636</v>
      </c>
      <c r="G26" s="100">
        <v>15476</v>
      </c>
      <c r="H26" s="255">
        <v>849688014403</v>
      </c>
    </row>
    <row r="27" spans="2:8" ht="60">
      <c r="B27" s="128" t="s">
        <v>1083</v>
      </c>
      <c r="C27" s="138" t="s">
        <v>4637</v>
      </c>
      <c r="D27" s="148" t="s">
        <v>4675</v>
      </c>
      <c r="E27" s="133" t="s">
        <v>4601</v>
      </c>
      <c r="F27" s="93" t="s">
        <v>4638</v>
      </c>
      <c r="G27" s="100">
        <v>17072</v>
      </c>
      <c r="H27" s="255">
        <v>849688014410</v>
      </c>
    </row>
    <row r="28" spans="2:8" ht="75">
      <c r="B28" s="128" t="s">
        <v>1083</v>
      </c>
      <c r="C28" s="138" t="s">
        <v>4639</v>
      </c>
      <c r="D28" s="148" t="s">
        <v>4675</v>
      </c>
      <c r="E28" s="133" t="s">
        <v>4601</v>
      </c>
      <c r="F28" s="93" t="s">
        <v>4640</v>
      </c>
      <c r="G28" s="100">
        <v>18256</v>
      </c>
      <c r="H28" s="255">
        <v>849688014427</v>
      </c>
    </row>
    <row r="29" spans="2:8" ht="75">
      <c r="B29" s="128" t="s">
        <v>1083</v>
      </c>
      <c r="C29" s="138" t="s">
        <v>4641</v>
      </c>
      <c r="D29" s="148" t="s">
        <v>4675</v>
      </c>
      <c r="E29" s="133" t="s">
        <v>4601</v>
      </c>
      <c r="F29" s="93" t="s">
        <v>4642</v>
      </c>
      <c r="G29" s="100">
        <v>19320</v>
      </c>
      <c r="H29" s="255">
        <v>849688014434</v>
      </c>
    </row>
    <row r="30" spans="2:8" ht="75">
      <c r="B30" s="128" t="s">
        <v>1083</v>
      </c>
      <c r="C30" s="138" t="s">
        <v>4643</v>
      </c>
      <c r="D30" s="148" t="s">
        <v>4675</v>
      </c>
      <c r="E30" s="133" t="s">
        <v>4601</v>
      </c>
      <c r="F30" s="93" t="s">
        <v>4644</v>
      </c>
      <c r="G30" s="100">
        <v>20384</v>
      </c>
      <c r="H30" s="255">
        <v>849688014441</v>
      </c>
    </row>
    <row r="31" spans="2:8" s="234" customFormat="1" ht="75">
      <c r="B31" s="128" t="s">
        <v>1083</v>
      </c>
      <c r="C31" s="138" t="s">
        <v>4682</v>
      </c>
      <c r="D31" s="148" t="s">
        <v>4675</v>
      </c>
      <c r="E31" s="133" t="s">
        <v>4601</v>
      </c>
      <c r="F31" s="93" t="s">
        <v>4681</v>
      </c>
      <c r="G31" s="135">
        <v>21448</v>
      </c>
      <c r="H31" s="243">
        <v>849688014755</v>
      </c>
    </row>
    <row r="32" spans="2:8" ht="75">
      <c r="B32" s="128" t="s">
        <v>1083</v>
      </c>
      <c r="C32" s="138" t="s">
        <v>4645</v>
      </c>
      <c r="D32" s="148" t="s">
        <v>4675</v>
      </c>
      <c r="E32" s="133" t="s">
        <v>4601</v>
      </c>
      <c r="F32" s="93" t="s">
        <v>4646</v>
      </c>
      <c r="G32" s="100">
        <v>22512</v>
      </c>
      <c r="H32" s="255">
        <v>849688014458</v>
      </c>
    </row>
    <row r="33" spans="2:8" ht="75">
      <c r="B33" s="128" t="s">
        <v>1083</v>
      </c>
      <c r="C33" s="138" t="s">
        <v>4647</v>
      </c>
      <c r="D33" s="148" t="s">
        <v>4675</v>
      </c>
      <c r="E33" s="133" t="s">
        <v>4601</v>
      </c>
      <c r="F33" s="93" t="s">
        <v>4648</v>
      </c>
      <c r="G33" s="100">
        <v>24640</v>
      </c>
      <c r="H33" s="255">
        <v>849688014465</v>
      </c>
    </row>
    <row r="34" spans="2:8" ht="75">
      <c r="B34" s="128" t="s">
        <v>1083</v>
      </c>
      <c r="C34" s="138" t="s">
        <v>4649</v>
      </c>
      <c r="D34" s="148" t="s">
        <v>4675</v>
      </c>
      <c r="E34" s="133" t="s">
        <v>4601</v>
      </c>
      <c r="F34" s="93" t="s">
        <v>4650</v>
      </c>
      <c r="G34" s="100">
        <v>26768</v>
      </c>
      <c r="H34" s="255">
        <v>849688014472</v>
      </c>
    </row>
    <row r="35" spans="2:8" ht="75">
      <c r="B35" s="128" t="s">
        <v>1083</v>
      </c>
      <c r="C35" s="138" t="s">
        <v>4651</v>
      </c>
      <c r="D35" s="148" t="s">
        <v>4675</v>
      </c>
      <c r="E35" s="133" t="s">
        <v>4601</v>
      </c>
      <c r="F35" s="93" t="s">
        <v>4652</v>
      </c>
      <c r="G35" s="100">
        <v>31024</v>
      </c>
      <c r="H35" s="255">
        <v>849688014489</v>
      </c>
    </row>
    <row r="36" spans="2:8" ht="75">
      <c r="B36" s="128" t="s">
        <v>1083</v>
      </c>
      <c r="C36" s="138" t="s">
        <v>4653</v>
      </c>
      <c r="D36" s="148" t="s">
        <v>4675</v>
      </c>
      <c r="E36" s="133" t="s">
        <v>4601</v>
      </c>
      <c r="F36" s="93" t="s">
        <v>4654</v>
      </c>
      <c r="G36" s="100">
        <v>35280</v>
      </c>
      <c r="H36" s="255">
        <v>849688014496</v>
      </c>
    </row>
    <row r="37" spans="2:8" ht="75">
      <c r="B37" s="128" t="s">
        <v>1083</v>
      </c>
      <c r="C37" s="138" t="s">
        <v>4655</v>
      </c>
      <c r="D37" s="148" t="s">
        <v>4675</v>
      </c>
      <c r="E37" s="133" t="s">
        <v>4601</v>
      </c>
      <c r="F37" s="93" t="s">
        <v>4656</v>
      </c>
      <c r="G37" s="100">
        <v>39536</v>
      </c>
      <c r="H37" s="255">
        <v>849688014502</v>
      </c>
    </row>
    <row r="38" spans="2:8" ht="75">
      <c r="B38" s="128" t="s">
        <v>1083</v>
      </c>
      <c r="C38" s="138" t="s">
        <v>4657</v>
      </c>
      <c r="D38" s="148" t="s">
        <v>4675</v>
      </c>
      <c r="E38" s="133" t="s">
        <v>4601</v>
      </c>
      <c r="F38" s="93" t="s">
        <v>4658</v>
      </c>
      <c r="G38" s="100">
        <v>42728</v>
      </c>
      <c r="H38" s="255">
        <v>849688014519</v>
      </c>
    </row>
    <row r="39" spans="2:8" ht="75">
      <c r="B39" s="128" t="s">
        <v>1083</v>
      </c>
      <c r="C39" s="138" t="s">
        <v>4659</v>
      </c>
      <c r="D39" s="148" t="s">
        <v>4675</v>
      </c>
      <c r="E39" s="133" t="s">
        <v>4601</v>
      </c>
      <c r="F39" s="93" t="s">
        <v>4660</v>
      </c>
      <c r="G39" s="100">
        <v>45920</v>
      </c>
      <c r="H39" s="255">
        <v>849688014526</v>
      </c>
    </row>
    <row r="40" spans="2:8" ht="75">
      <c r="B40" s="128" t="s">
        <v>1083</v>
      </c>
      <c r="C40" s="138" t="s">
        <v>4661</v>
      </c>
      <c r="D40" s="148" t="s">
        <v>4675</v>
      </c>
      <c r="E40" s="133" t="s">
        <v>4601</v>
      </c>
      <c r="F40" s="93" t="s">
        <v>4662</v>
      </c>
      <c r="G40" s="100">
        <v>49112</v>
      </c>
      <c r="H40" s="255">
        <v>849688014533</v>
      </c>
    </row>
    <row r="41" spans="2:8" ht="75">
      <c r="B41" s="128" t="s">
        <v>1083</v>
      </c>
      <c r="C41" s="138" t="s">
        <v>4663</v>
      </c>
      <c r="D41" s="148" t="s">
        <v>4675</v>
      </c>
      <c r="E41" s="133" t="s">
        <v>4601</v>
      </c>
      <c r="F41" s="93" t="s">
        <v>4664</v>
      </c>
      <c r="G41" s="100">
        <v>52304</v>
      </c>
      <c r="H41" s="255">
        <v>849688014540</v>
      </c>
    </row>
    <row r="42" spans="2:8" s="234" customFormat="1" ht="60">
      <c r="B42" s="128" t="s">
        <v>1083</v>
      </c>
      <c r="C42" s="138" t="s">
        <v>4683</v>
      </c>
      <c r="D42" s="148" t="s">
        <v>4691</v>
      </c>
      <c r="E42" s="133" t="s">
        <v>4601</v>
      </c>
      <c r="F42" s="93" t="s">
        <v>4684</v>
      </c>
      <c r="G42" s="135">
        <v>13348</v>
      </c>
      <c r="H42" s="243">
        <v>849688014700</v>
      </c>
    </row>
    <row r="43" spans="2:8" s="234" customFormat="1" ht="60">
      <c r="B43" s="128" t="s">
        <v>1083</v>
      </c>
      <c r="C43" s="138" t="s">
        <v>4685</v>
      </c>
      <c r="D43" s="148" t="s">
        <v>4691</v>
      </c>
      <c r="E43" s="133" t="s">
        <v>4601</v>
      </c>
      <c r="F43" s="93" t="s">
        <v>4686</v>
      </c>
      <c r="G43" s="135">
        <v>16348</v>
      </c>
      <c r="H43" s="243">
        <v>849688014717</v>
      </c>
    </row>
    <row r="44" spans="2:8" s="234" customFormat="1" ht="75">
      <c r="B44" s="128" t="s">
        <v>1083</v>
      </c>
      <c r="C44" s="138" t="s">
        <v>4687</v>
      </c>
      <c r="D44" s="148" t="s">
        <v>4691</v>
      </c>
      <c r="E44" s="133" t="s">
        <v>4601</v>
      </c>
      <c r="F44" s="93" t="s">
        <v>4688</v>
      </c>
      <c r="G44" s="135">
        <v>21448</v>
      </c>
      <c r="H44" s="243">
        <v>849688014731</v>
      </c>
    </row>
    <row r="45" spans="2:8" s="234" customFormat="1" ht="75">
      <c r="B45" s="128" t="s">
        <v>1083</v>
      </c>
      <c r="C45" s="138" t="s">
        <v>4689</v>
      </c>
      <c r="D45" s="148" t="s">
        <v>4691</v>
      </c>
      <c r="E45" s="133" t="s">
        <v>4601</v>
      </c>
      <c r="F45" s="93" t="s">
        <v>4690</v>
      </c>
      <c r="G45" s="135">
        <v>24448</v>
      </c>
      <c r="H45" s="243">
        <v>849688014748</v>
      </c>
    </row>
  </sheetData>
  <autoFilter ref="B4:H4" xr:uid="{00000000-0009-0000-0000-000000000000}"/>
  <mergeCells count="1">
    <mergeCell ref="B1:G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K1041"/>
  <sheetViews>
    <sheetView tabSelected="1" zoomScale="85" zoomScaleNormal="85" zoomScaleSheetLayoutView="40" zoomScalePageLayoutView="50" workbookViewId="0">
      <pane ySplit="3" topLeftCell="A4" activePane="bottomLeft" state="frozenSplit"/>
      <selection activeCell="E14" sqref="E14"/>
      <selection pane="bottomLeft" activeCell="F1" sqref="F1"/>
    </sheetView>
  </sheetViews>
  <sheetFormatPr defaultColWidth="8.83984375" defaultRowHeight="46.5" customHeight="1"/>
  <cols>
    <col min="1" max="1" width="3.578125" style="108" customWidth="1"/>
    <col min="2" max="2" width="27.15625" style="275" customWidth="1"/>
    <col min="3" max="3" width="28.68359375" style="275" customWidth="1"/>
    <col min="4" max="4" width="43.15625" style="276" customWidth="1"/>
    <col min="5" max="5" width="26.578125" style="92" bestFit="1" customWidth="1"/>
    <col min="6" max="6" width="136.15625" style="108" bestFit="1" customWidth="1"/>
    <col min="7" max="7" width="16.15625" style="278" customWidth="1"/>
    <col min="8" max="8" width="18.578125" style="105" customWidth="1"/>
    <col min="9" max="9" width="18.83984375" style="277" bestFit="1" customWidth="1"/>
    <col min="10" max="10" width="5" style="274" customWidth="1"/>
    <col min="11" max="16384" width="8.83984375" style="108"/>
  </cols>
  <sheetData>
    <row r="1" spans="2:11" ht="104.25" customHeight="1" thickBot="1">
      <c r="B1" s="101" t="s">
        <v>4594</v>
      </c>
      <c r="C1" s="102"/>
      <c r="D1" s="103"/>
      <c r="E1" s="104"/>
      <c r="F1" s="102"/>
      <c r="G1" s="104"/>
      <c r="I1" s="106"/>
      <c r="J1" s="716"/>
    </row>
    <row r="2" spans="2:11" ht="28.5" customHeight="1">
      <c r="B2" s="109" t="s">
        <v>555</v>
      </c>
      <c r="C2" s="110"/>
      <c r="D2" s="111"/>
      <c r="E2" s="112"/>
      <c r="F2" s="110"/>
      <c r="G2" s="113"/>
      <c r="H2" s="114" t="s">
        <v>556</v>
      </c>
      <c r="I2" s="115"/>
      <c r="K2" s="116"/>
    </row>
    <row r="3" spans="2:11" s="92" customFormat="1" ht="15">
      <c r="B3" s="117" t="s">
        <v>474</v>
      </c>
      <c r="C3" s="118" t="s">
        <v>475</v>
      </c>
      <c r="D3" s="119" t="s">
        <v>476</v>
      </c>
      <c r="E3" s="119" t="s">
        <v>477</v>
      </c>
      <c r="F3" s="119" t="s">
        <v>478</v>
      </c>
      <c r="G3" s="120" t="s">
        <v>557</v>
      </c>
      <c r="H3" s="121"/>
      <c r="I3" s="122" t="s">
        <v>558</v>
      </c>
      <c r="J3" s="717"/>
      <c r="K3" s="649"/>
    </row>
    <row r="4" spans="2:11" s="92" customFormat="1" ht="25.2">
      <c r="B4" s="123" t="s">
        <v>4670</v>
      </c>
      <c r="C4" s="124"/>
      <c r="D4" s="125"/>
      <c r="E4" s="126"/>
      <c r="F4" s="126"/>
      <c r="G4" s="126"/>
      <c r="H4" s="126"/>
      <c r="I4" s="127"/>
      <c r="J4" s="718"/>
      <c r="K4" s="650"/>
    </row>
    <row r="5" spans="2:11" s="92" customFormat="1" ht="60">
      <c r="B5" s="1179" t="s">
        <v>481</v>
      </c>
      <c r="C5" s="1186" t="s">
        <v>4596</v>
      </c>
      <c r="D5" s="1187" t="s">
        <v>4597</v>
      </c>
      <c r="E5" s="1188" t="s">
        <v>4598</v>
      </c>
      <c r="F5" s="1189" t="s">
        <v>4599</v>
      </c>
      <c r="G5" s="1091">
        <v>15000</v>
      </c>
      <c r="H5" s="135" t="str">
        <f>IF($H$3=0,"",G5-($H$3*G5))</f>
        <v/>
      </c>
      <c r="I5" s="1190">
        <v>8801089175298</v>
      </c>
      <c r="J5" s="744"/>
      <c r="K5" s="650"/>
    </row>
    <row r="6" spans="2:11" s="92" customFormat="1" ht="25.2">
      <c r="B6" s="123" t="s">
        <v>559</v>
      </c>
      <c r="C6" s="124"/>
      <c r="D6" s="125"/>
      <c r="E6" s="126"/>
      <c r="F6" s="126"/>
      <c r="G6" s="126"/>
      <c r="H6" s="126"/>
      <c r="I6" s="127"/>
      <c r="J6" s="718"/>
      <c r="K6" s="650"/>
    </row>
    <row r="7" spans="2:11" s="92" customFormat="1" ht="90">
      <c r="B7" s="128" t="s">
        <v>481</v>
      </c>
      <c r="C7" s="129" t="s">
        <v>447</v>
      </c>
      <c r="D7" s="130" t="s">
        <v>4075</v>
      </c>
      <c r="E7" s="131"/>
      <c r="F7" s="134" t="s">
        <v>3528</v>
      </c>
      <c r="G7" s="135">
        <v>6200</v>
      </c>
      <c r="H7" s="135" t="str">
        <f>IF($H$3=0,"",G7-($H$3*G7))</f>
        <v/>
      </c>
      <c r="I7" s="136" t="s">
        <v>560</v>
      </c>
      <c r="J7" s="744"/>
      <c r="K7" s="650"/>
    </row>
    <row r="8" spans="2:11" s="92" customFormat="1" ht="60">
      <c r="B8" s="128" t="s">
        <v>481</v>
      </c>
      <c r="C8" s="129" t="s">
        <v>4370</v>
      </c>
      <c r="D8" s="130" t="s">
        <v>4401</v>
      </c>
      <c r="E8" s="131"/>
      <c r="F8" s="134" t="s">
        <v>4400</v>
      </c>
      <c r="G8" s="135">
        <v>2200</v>
      </c>
      <c r="H8" s="135" t="str">
        <f>IF($H$3=0,"",G8-($H$3*G8))</f>
        <v/>
      </c>
      <c r="I8" s="1119">
        <v>8801089168887</v>
      </c>
      <c r="J8" s="744"/>
      <c r="K8" s="650"/>
    </row>
    <row r="9" spans="2:11" s="92" customFormat="1" ht="30">
      <c r="B9" s="205" t="s">
        <v>561</v>
      </c>
      <c r="C9" s="137" t="s">
        <v>4546</v>
      </c>
      <c r="D9" s="162" t="s">
        <v>4547</v>
      </c>
      <c r="E9" s="197"/>
      <c r="F9" s="163" t="s">
        <v>4548</v>
      </c>
      <c r="G9" s="135">
        <v>2880</v>
      </c>
      <c r="H9" s="135" t="str">
        <f t="shared" ref="H9:H10" si="0">IF($H$3=0,"",G9-($H$3*G9))</f>
        <v/>
      </c>
      <c r="I9" s="240">
        <v>8801089168979</v>
      </c>
      <c r="J9" s="744"/>
      <c r="K9" s="650"/>
    </row>
    <row r="10" spans="2:11" s="92" customFormat="1" ht="30">
      <c r="B10" s="205" t="s">
        <v>561</v>
      </c>
      <c r="C10" s="137" t="s">
        <v>4572</v>
      </c>
      <c r="D10" s="162" t="s">
        <v>4544</v>
      </c>
      <c r="E10" s="197"/>
      <c r="F10" s="163" t="s">
        <v>4545</v>
      </c>
      <c r="G10" s="135">
        <v>3800</v>
      </c>
      <c r="H10" s="135" t="str">
        <f t="shared" si="0"/>
        <v/>
      </c>
      <c r="I10" s="240">
        <v>8801089168924</v>
      </c>
      <c r="J10" s="744"/>
      <c r="K10" s="650"/>
    </row>
    <row r="11" spans="2:11" s="92" customFormat="1" ht="45">
      <c r="B11" s="137" t="s">
        <v>561</v>
      </c>
      <c r="C11" s="138" t="s">
        <v>220</v>
      </c>
      <c r="D11" s="131" t="s">
        <v>562</v>
      </c>
      <c r="E11" s="131"/>
      <c r="F11" s="93" t="s">
        <v>563</v>
      </c>
      <c r="G11" s="135">
        <v>2450</v>
      </c>
      <c r="H11" s="135" t="str">
        <f t="shared" ref="H11:H25" si="1">IF($H$3=0,"",G11-($H$3*G11))</f>
        <v/>
      </c>
      <c r="I11" s="139">
        <v>8801089097965</v>
      </c>
      <c r="J11" s="744"/>
      <c r="K11" s="650"/>
    </row>
    <row r="12" spans="2:11" s="92" customFormat="1" ht="60">
      <c r="B12" s="137" t="s">
        <v>561</v>
      </c>
      <c r="C12" s="138" t="s">
        <v>221</v>
      </c>
      <c r="D12" s="131" t="s">
        <v>564</v>
      </c>
      <c r="E12" s="131"/>
      <c r="F12" s="93" t="s">
        <v>565</v>
      </c>
      <c r="G12" s="135">
        <v>3700</v>
      </c>
      <c r="H12" s="135" t="str">
        <f t="shared" si="1"/>
        <v/>
      </c>
      <c r="I12" s="139">
        <v>8801089100610</v>
      </c>
      <c r="J12" s="744"/>
      <c r="K12" s="650"/>
    </row>
    <row r="13" spans="2:11" s="92" customFormat="1" ht="90">
      <c r="B13" s="137" t="s">
        <v>481</v>
      </c>
      <c r="C13" s="138" t="s">
        <v>429</v>
      </c>
      <c r="D13" s="131" t="s">
        <v>4074</v>
      </c>
      <c r="E13" s="131"/>
      <c r="F13" s="93" t="s">
        <v>3493</v>
      </c>
      <c r="G13" s="135">
        <v>1700</v>
      </c>
      <c r="H13" s="135" t="str">
        <f t="shared" si="1"/>
        <v/>
      </c>
      <c r="I13" s="145" t="s">
        <v>566</v>
      </c>
      <c r="J13" s="744"/>
      <c r="K13" s="650"/>
    </row>
    <row r="14" spans="2:11" s="92" customFormat="1" ht="60">
      <c r="B14" s="128" t="s">
        <v>561</v>
      </c>
      <c r="C14" s="137" t="s">
        <v>3961</v>
      </c>
      <c r="D14" s="162" t="s">
        <v>4038</v>
      </c>
      <c r="E14" s="131"/>
      <c r="F14" s="129" t="s">
        <v>4039</v>
      </c>
      <c r="G14" s="147">
        <v>1100</v>
      </c>
      <c r="H14" s="135" t="str">
        <f t="shared" si="1"/>
        <v/>
      </c>
      <c r="I14" s="145">
        <v>8801089154200</v>
      </c>
      <c r="J14" s="744"/>
      <c r="K14" s="650"/>
    </row>
    <row r="15" spans="2:11" s="92" customFormat="1" ht="60">
      <c r="B15" s="128" t="s">
        <v>561</v>
      </c>
      <c r="C15" s="146" t="s">
        <v>275</v>
      </c>
      <c r="D15" s="131" t="s">
        <v>567</v>
      </c>
      <c r="E15" s="131"/>
      <c r="F15" s="129" t="s">
        <v>568</v>
      </c>
      <c r="G15" s="147">
        <v>1100</v>
      </c>
      <c r="H15" s="135" t="str">
        <f t="shared" si="1"/>
        <v/>
      </c>
      <c r="I15" s="139">
        <v>8801089109620</v>
      </c>
      <c r="J15" s="744"/>
      <c r="K15" s="650"/>
    </row>
    <row r="16" spans="2:11" s="92" customFormat="1" ht="30">
      <c r="B16" s="137" t="s">
        <v>561</v>
      </c>
      <c r="C16" s="129" t="s">
        <v>3454</v>
      </c>
      <c r="D16" s="148" t="s">
        <v>3459</v>
      </c>
      <c r="E16" s="131"/>
      <c r="F16" s="93" t="s">
        <v>3529</v>
      </c>
      <c r="G16" s="656">
        <v>2700</v>
      </c>
      <c r="H16" s="135" t="str">
        <f t="shared" si="1"/>
        <v/>
      </c>
      <c r="I16" s="139">
        <v>8801089128287</v>
      </c>
      <c r="J16" s="744"/>
      <c r="K16" s="650"/>
    </row>
    <row r="17" spans="2:11" s="92" customFormat="1" ht="30.3">
      <c r="B17" s="128" t="s">
        <v>569</v>
      </c>
      <c r="C17" s="137" t="s">
        <v>570</v>
      </c>
      <c r="D17" s="148" t="s">
        <v>3458</v>
      </c>
      <c r="E17" s="131"/>
      <c r="F17" s="93" t="s">
        <v>3530</v>
      </c>
      <c r="G17" s="135">
        <v>1800</v>
      </c>
      <c r="H17" s="135" t="str">
        <f t="shared" si="1"/>
        <v/>
      </c>
      <c r="I17" s="149" t="s">
        <v>571</v>
      </c>
      <c r="J17" s="744"/>
      <c r="K17" s="650"/>
    </row>
    <row r="18" spans="2:11" s="92" customFormat="1" ht="30.3">
      <c r="B18" s="128" t="s">
        <v>569</v>
      </c>
      <c r="C18" s="137" t="s">
        <v>134</v>
      </c>
      <c r="D18" s="148" t="s">
        <v>572</v>
      </c>
      <c r="E18" s="131"/>
      <c r="F18" s="93" t="s">
        <v>573</v>
      </c>
      <c r="G18" s="135">
        <v>5350</v>
      </c>
      <c r="H18" s="135" t="str">
        <f t="shared" si="1"/>
        <v/>
      </c>
      <c r="I18" s="149" t="s">
        <v>574</v>
      </c>
      <c r="J18" s="744"/>
      <c r="K18" s="650"/>
    </row>
    <row r="19" spans="2:11" s="92" customFormat="1" ht="30.3">
      <c r="B19" s="128" t="s">
        <v>569</v>
      </c>
      <c r="C19" s="138" t="s">
        <v>122</v>
      </c>
      <c r="D19" s="148" t="s">
        <v>575</v>
      </c>
      <c r="E19" s="131"/>
      <c r="F19" s="150" t="s">
        <v>576</v>
      </c>
      <c r="G19" s="135">
        <v>1699</v>
      </c>
      <c r="H19" s="135" t="str">
        <f t="shared" si="1"/>
        <v/>
      </c>
      <c r="I19" s="149" t="s">
        <v>577</v>
      </c>
      <c r="J19" s="744"/>
      <c r="K19" s="650"/>
    </row>
    <row r="20" spans="2:11" s="92" customFormat="1" ht="30.3">
      <c r="B20" s="128" t="s">
        <v>569</v>
      </c>
      <c r="C20" s="138" t="s">
        <v>121</v>
      </c>
      <c r="D20" s="148" t="s">
        <v>578</v>
      </c>
      <c r="E20" s="131"/>
      <c r="F20" s="150" t="s">
        <v>579</v>
      </c>
      <c r="G20" s="135">
        <v>1699</v>
      </c>
      <c r="H20" s="135" t="str">
        <f t="shared" si="1"/>
        <v/>
      </c>
      <c r="I20" s="149" t="s">
        <v>580</v>
      </c>
      <c r="J20" s="744"/>
      <c r="K20" s="650"/>
    </row>
    <row r="21" spans="2:11" s="92" customFormat="1" ht="30.3">
      <c r="B21" s="128" t="s">
        <v>569</v>
      </c>
      <c r="C21" s="138" t="s">
        <v>123</v>
      </c>
      <c r="D21" s="148" t="s">
        <v>581</v>
      </c>
      <c r="E21" s="131"/>
      <c r="F21" s="150" t="s">
        <v>582</v>
      </c>
      <c r="G21" s="135">
        <v>1499</v>
      </c>
      <c r="H21" s="135" t="str">
        <f t="shared" si="1"/>
        <v/>
      </c>
      <c r="I21" s="149" t="s">
        <v>583</v>
      </c>
      <c r="J21" s="744"/>
      <c r="K21" s="650"/>
    </row>
    <row r="22" spans="2:11" s="92" customFormat="1" ht="30.3">
      <c r="B22" s="128" t="s">
        <v>569</v>
      </c>
      <c r="C22" s="138" t="s">
        <v>584</v>
      </c>
      <c r="D22" s="148" t="s">
        <v>585</v>
      </c>
      <c r="E22" s="131"/>
      <c r="F22" s="150" t="s">
        <v>586</v>
      </c>
      <c r="G22" s="135">
        <v>1700</v>
      </c>
      <c r="H22" s="135" t="str">
        <f t="shared" si="1"/>
        <v/>
      </c>
      <c r="I22" s="149" t="s">
        <v>587</v>
      </c>
      <c r="J22" s="744"/>
      <c r="K22" s="650"/>
    </row>
    <row r="23" spans="2:11" s="92" customFormat="1" ht="45">
      <c r="B23" s="128" t="s">
        <v>569</v>
      </c>
      <c r="C23" s="138" t="s">
        <v>124</v>
      </c>
      <c r="D23" s="148" t="s">
        <v>588</v>
      </c>
      <c r="E23" s="131"/>
      <c r="F23" s="150" t="s">
        <v>589</v>
      </c>
      <c r="G23" s="135">
        <v>1800</v>
      </c>
      <c r="H23" s="135" t="str">
        <f t="shared" si="1"/>
        <v/>
      </c>
      <c r="I23" s="149" t="s">
        <v>590</v>
      </c>
      <c r="J23" s="744"/>
      <c r="K23" s="650"/>
    </row>
    <row r="24" spans="2:11" s="92" customFormat="1" ht="45">
      <c r="B24" s="128" t="s">
        <v>569</v>
      </c>
      <c r="C24" s="138" t="s">
        <v>125</v>
      </c>
      <c r="D24" s="148" t="s">
        <v>591</v>
      </c>
      <c r="E24" s="131"/>
      <c r="F24" s="150" t="s">
        <v>592</v>
      </c>
      <c r="G24" s="135">
        <v>1900</v>
      </c>
      <c r="H24" s="135" t="str">
        <f t="shared" si="1"/>
        <v/>
      </c>
      <c r="I24" s="149" t="s">
        <v>593</v>
      </c>
      <c r="J24" s="744"/>
      <c r="K24" s="650"/>
    </row>
    <row r="25" spans="2:11" s="92" customFormat="1" ht="30.3">
      <c r="B25" s="128" t="s">
        <v>569</v>
      </c>
      <c r="C25" s="138" t="s">
        <v>350</v>
      </c>
      <c r="D25" s="148" t="s">
        <v>594</v>
      </c>
      <c r="E25" s="152" t="s">
        <v>595</v>
      </c>
      <c r="F25" s="93" t="s">
        <v>596</v>
      </c>
      <c r="G25" s="135">
        <v>1099</v>
      </c>
      <c r="H25" s="153" t="str">
        <f t="shared" si="1"/>
        <v/>
      </c>
      <c r="I25" s="154">
        <v>6950207345500</v>
      </c>
      <c r="J25" s="744"/>
      <c r="K25" s="650"/>
    </row>
    <row r="26" spans="2:11" s="92" customFormat="1" ht="25.2">
      <c r="B26" s="123" t="s">
        <v>597</v>
      </c>
      <c r="C26" s="124"/>
      <c r="D26" s="125"/>
      <c r="E26" s="126"/>
      <c r="F26" s="126"/>
      <c r="G26" s="126"/>
      <c r="H26" s="126"/>
      <c r="I26" s="127"/>
      <c r="J26" s="744"/>
      <c r="K26" s="1176"/>
    </row>
    <row r="27" spans="2:11" s="92" customFormat="1" ht="75">
      <c r="B27" s="128" t="s">
        <v>561</v>
      </c>
      <c r="C27" s="137" t="s">
        <v>3586</v>
      </c>
      <c r="D27" s="162" t="s">
        <v>615</v>
      </c>
      <c r="E27" s="132"/>
      <c r="F27" s="93" t="s">
        <v>3679</v>
      </c>
      <c r="G27" s="100">
        <v>1800</v>
      </c>
      <c r="H27" s="153" t="str">
        <f t="shared" ref="H27:H38" si="2">IF($H$3=0,"",G27-($H$3*G27))</f>
        <v/>
      </c>
      <c r="I27" s="255" t="s">
        <v>3659</v>
      </c>
      <c r="J27" s="744"/>
      <c r="K27" s="650"/>
    </row>
    <row r="28" spans="2:11" s="92" customFormat="1" ht="60">
      <c r="B28" s="128" t="s">
        <v>561</v>
      </c>
      <c r="C28" s="137" t="s">
        <v>3587</v>
      </c>
      <c r="D28" s="197" t="s">
        <v>3662</v>
      </c>
      <c r="E28" s="132"/>
      <c r="F28" s="93" t="s">
        <v>4134</v>
      </c>
      <c r="G28" s="100">
        <v>1550</v>
      </c>
      <c r="H28" s="153" t="str">
        <f t="shared" si="2"/>
        <v/>
      </c>
      <c r="I28" s="255">
        <v>8801089153418</v>
      </c>
      <c r="J28" s="744"/>
      <c r="K28" s="650"/>
    </row>
    <row r="29" spans="2:11" s="92" customFormat="1" ht="75">
      <c r="B29" s="128" t="s">
        <v>561</v>
      </c>
      <c r="C29" s="137" t="s">
        <v>3588</v>
      </c>
      <c r="D29" s="197" t="s">
        <v>3661</v>
      </c>
      <c r="E29" s="132"/>
      <c r="F29" s="93" t="s">
        <v>3680</v>
      </c>
      <c r="G29" s="100">
        <v>1550</v>
      </c>
      <c r="H29" s="153" t="str">
        <f t="shared" si="2"/>
        <v/>
      </c>
      <c r="I29" s="255">
        <v>8801089153463</v>
      </c>
      <c r="J29" s="744"/>
      <c r="K29" s="650"/>
    </row>
    <row r="30" spans="2:11" s="92" customFormat="1" ht="75">
      <c r="B30" s="137" t="s">
        <v>481</v>
      </c>
      <c r="C30" s="137" t="s">
        <v>3552</v>
      </c>
      <c r="D30" s="197" t="s">
        <v>3558</v>
      </c>
      <c r="E30" s="197"/>
      <c r="F30" s="93" t="s">
        <v>3681</v>
      </c>
      <c r="G30" s="100">
        <v>1850</v>
      </c>
      <c r="H30" s="153" t="str">
        <f t="shared" si="2"/>
        <v/>
      </c>
      <c r="I30" s="255">
        <v>8801089152732</v>
      </c>
      <c r="J30" s="744"/>
      <c r="K30" s="650"/>
    </row>
    <row r="31" spans="2:11" s="92" customFormat="1" ht="60">
      <c r="B31" s="137" t="s">
        <v>481</v>
      </c>
      <c r="C31" s="137" t="s">
        <v>3553</v>
      </c>
      <c r="D31" s="197" t="s">
        <v>3559</v>
      </c>
      <c r="E31" s="197"/>
      <c r="F31" s="93" t="s">
        <v>3682</v>
      </c>
      <c r="G31" s="100">
        <v>1600</v>
      </c>
      <c r="H31" s="153" t="str">
        <f t="shared" si="2"/>
        <v/>
      </c>
      <c r="I31" s="255">
        <v>8801089152787</v>
      </c>
      <c r="J31" s="744"/>
      <c r="K31" s="650"/>
    </row>
    <row r="32" spans="2:11" s="92" customFormat="1" ht="60">
      <c r="B32" s="137" t="s">
        <v>481</v>
      </c>
      <c r="C32" s="137" t="s">
        <v>3554</v>
      </c>
      <c r="D32" s="197" t="s">
        <v>3560</v>
      </c>
      <c r="E32" s="197"/>
      <c r="F32" s="93" t="s">
        <v>4135</v>
      </c>
      <c r="G32" s="100">
        <v>1600</v>
      </c>
      <c r="H32" s="153" t="str">
        <f t="shared" si="2"/>
        <v/>
      </c>
      <c r="I32" s="255">
        <v>8801089152848</v>
      </c>
      <c r="J32" s="744"/>
      <c r="K32" s="650"/>
    </row>
    <row r="33" spans="2:11" s="92" customFormat="1" ht="45">
      <c r="B33" s="96" t="s">
        <v>561</v>
      </c>
      <c r="C33" s="140" t="s">
        <v>598</v>
      </c>
      <c r="D33" s="155" t="s">
        <v>599</v>
      </c>
      <c r="E33" s="156"/>
      <c r="F33" s="98" t="s">
        <v>600</v>
      </c>
      <c r="G33" s="157">
        <v>950</v>
      </c>
      <c r="H33" s="153" t="str">
        <f t="shared" si="2"/>
        <v/>
      </c>
      <c r="I33" s="158" t="s">
        <v>601</v>
      </c>
      <c r="J33" s="744"/>
      <c r="K33" s="650"/>
    </row>
    <row r="34" spans="2:11" s="92" customFormat="1" ht="45">
      <c r="B34" s="96" t="s">
        <v>481</v>
      </c>
      <c r="C34" s="159" t="s">
        <v>602</v>
      </c>
      <c r="D34" s="155" t="s">
        <v>603</v>
      </c>
      <c r="E34" s="156"/>
      <c r="F34" s="98" t="s">
        <v>604</v>
      </c>
      <c r="G34" s="157">
        <v>950</v>
      </c>
      <c r="H34" s="153" t="str">
        <f t="shared" si="2"/>
        <v/>
      </c>
      <c r="I34" s="158">
        <v>8801089133441</v>
      </c>
      <c r="J34" s="744"/>
      <c r="K34" s="650"/>
    </row>
    <row r="35" spans="2:11" s="92" customFormat="1" ht="60">
      <c r="B35" s="96" t="s">
        <v>561</v>
      </c>
      <c r="C35" s="140" t="s">
        <v>605</v>
      </c>
      <c r="D35" s="155" t="s">
        <v>606</v>
      </c>
      <c r="E35" s="156"/>
      <c r="F35" s="98" t="s">
        <v>607</v>
      </c>
      <c r="G35" s="157">
        <v>1050</v>
      </c>
      <c r="H35" s="153" t="str">
        <f t="shared" si="2"/>
        <v/>
      </c>
      <c r="I35" s="158" t="s">
        <v>608</v>
      </c>
      <c r="J35" s="744"/>
      <c r="K35" s="650"/>
    </row>
    <row r="36" spans="2:11" s="92" customFormat="1" ht="74.849999999999994" customHeight="1">
      <c r="B36" s="96" t="s">
        <v>561</v>
      </c>
      <c r="C36" s="140" t="s">
        <v>609</v>
      </c>
      <c r="D36" s="155" t="s">
        <v>610</v>
      </c>
      <c r="E36" s="156"/>
      <c r="F36" s="98" t="s">
        <v>611</v>
      </c>
      <c r="G36" s="157">
        <v>1150</v>
      </c>
      <c r="H36" s="153" t="str">
        <f t="shared" si="2"/>
        <v/>
      </c>
      <c r="I36" s="158" t="s">
        <v>612</v>
      </c>
      <c r="J36" s="744"/>
      <c r="K36" s="650"/>
    </row>
    <row r="37" spans="2:11" s="92" customFormat="1" ht="74.849999999999994" customHeight="1">
      <c r="B37" s="160" t="s">
        <v>561</v>
      </c>
      <c r="C37" s="161" t="s">
        <v>302</v>
      </c>
      <c r="D37" s="148" t="s">
        <v>613</v>
      </c>
      <c r="E37" s="152" t="s">
        <v>595</v>
      </c>
      <c r="F37" s="93" t="s">
        <v>614</v>
      </c>
      <c r="G37" s="135">
        <v>2200</v>
      </c>
      <c r="H37" s="153" t="str">
        <f t="shared" si="2"/>
        <v/>
      </c>
      <c r="I37" s="158">
        <v>8801089108739</v>
      </c>
      <c r="J37" s="744"/>
      <c r="K37" s="650"/>
    </row>
    <row r="38" spans="2:11" s="92" customFormat="1" ht="62.25" customHeight="1">
      <c r="B38" s="128" t="s">
        <v>561</v>
      </c>
      <c r="C38" s="161" t="s">
        <v>148</v>
      </c>
      <c r="D38" s="162" t="s">
        <v>615</v>
      </c>
      <c r="E38" s="162"/>
      <c r="F38" s="163" t="s">
        <v>616</v>
      </c>
      <c r="G38" s="135">
        <v>1550</v>
      </c>
      <c r="H38" s="153" t="str">
        <f t="shared" si="2"/>
        <v/>
      </c>
      <c r="I38" s="164" t="s">
        <v>617</v>
      </c>
      <c r="J38" s="744"/>
      <c r="K38" s="650"/>
    </row>
    <row r="39" spans="2:11" s="92" customFormat="1" ht="60">
      <c r="B39" s="128" t="s">
        <v>569</v>
      </c>
      <c r="C39" s="93" t="s">
        <v>174</v>
      </c>
      <c r="D39" s="148" t="s">
        <v>615</v>
      </c>
      <c r="E39" s="131"/>
      <c r="F39" s="93" t="s">
        <v>618</v>
      </c>
      <c r="G39" s="135">
        <v>900</v>
      </c>
      <c r="H39" s="153" t="str">
        <f t="shared" ref="H39:H82" si="3">IF($H$3=0,"",G39-($H$3*G39))</f>
        <v/>
      </c>
      <c r="I39" s="164" t="s">
        <v>619</v>
      </c>
      <c r="J39" s="744"/>
      <c r="K39" s="650"/>
    </row>
    <row r="40" spans="2:11" s="92" customFormat="1" ht="60">
      <c r="B40" s="128" t="s">
        <v>569</v>
      </c>
      <c r="C40" s="93" t="s">
        <v>175</v>
      </c>
      <c r="D40" s="148" t="s">
        <v>615</v>
      </c>
      <c r="E40" s="131"/>
      <c r="F40" s="93" t="s">
        <v>620</v>
      </c>
      <c r="G40" s="135">
        <v>900</v>
      </c>
      <c r="H40" s="153" t="str">
        <f t="shared" si="3"/>
        <v/>
      </c>
      <c r="I40" s="164" t="s">
        <v>621</v>
      </c>
      <c r="J40" s="744"/>
      <c r="K40" s="650"/>
    </row>
    <row r="41" spans="2:11" s="92" customFormat="1" ht="60">
      <c r="B41" s="128" t="s">
        <v>569</v>
      </c>
      <c r="C41" s="93" t="s">
        <v>176</v>
      </c>
      <c r="D41" s="148" t="s">
        <v>615</v>
      </c>
      <c r="E41" s="131"/>
      <c r="F41" s="93" t="s">
        <v>622</v>
      </c>
      <c r="G41" s="135">
        <v>900</v>
      </c>
      <c r="H41" s="153" t="str">
        <f t="shared" si="3"/>
        <v/>
      </c>
      <c r="I41" s="164" t="s">
        <v>623</v>
      </c>
      <c r="J41" s="744"/>
      <c r="K41" s="650"/>
    </row>
    <row r="42" spans="2:11" s="92" customFormat="1" ht="60">
      <c r="B42" s="128" t="s">
        <v>561</v>
      </c>
      <c r="C42" s="161" t="s">
        <v>147</v>
      </c>
      <c r="D42" s="165" t="s">
        <v>624</v>
      </c>
      <c r="E42" s="162"/>
      <c r="F42" s="163" t="s">
        <v>625</v>
      </c>
      <c r="G42" s="135">
        <v>1550</v>
      </c>
      <c r="H42" s="153" t="str">
        <f t="shared" si="3"/>
        <v/>
      </c>
      <c r="I42" s="164" t="s">
        <v>626</v>
      </c>
      <c r="J42" s="744"/>
      <c r="K42" s="650"/>
    </row>
    <row r="43" spans="2:11" s="92" customFormat="1" ht="60">
      <c r="B43" s="128" t="s">
        <v>569</v>
      </c>
      <c r="C43" s="93" t="s">
        <v>177</v>
      </c>
      <c r="D43" s="165" t="s">
        <v>624</v>
      </c>
      <c r="E43" s="131"/>
      <c r="F43" s="93" t="s">
        <v>627</v>
      </c>
      <c r="G43" s="135">
        <v>900</v>
      </c>
      <c r="H43" s="153" t="str">
        <f t="shared" si="3"/>
        <v/>
      </c>
      <c r="I43" s="164" t="s">
        <v>628</v>
      </c>
      <c r="J43" s="744"/>
      <c r="K43" s="650"/>
    </row>
    <row r="44" spans="2:11" s="92" customFormat="1" ht="60">
      <c r="B44" s="128" t="s">
        <v>569</v>
      </c>
      <c r="C44" s="93" t="s">
        <v>178</v>
      </c>
      <c r="D44" s="165" t="s">
        <v>624</v>
      </c>
      <c r="E44" s="131"/>
      <c r="F44" s="163" t="s">
        <v>629</v>
      </c>
      <c r="G44" s="135">
        <v>900</v>
      </c>
      <c r="H44" s="153" t="str">
        <f t="shared" si="3"/>
        <v/>
      </c>
      <c r="I44" s="164" t="s">
        <v>630</v>
      </c>
      <c r="J44" s="744"/>
      <c r="K44" s="650"/>
    </row>
    <row r="45" spans="2:11" s="92" customFormat="1" ht="60">
      <c r="B45" s="128" t="s">
        <v>569</v>
      </c>
      <c r="C45" s="93" t="s">
        <v>179</v>
      </c>
      <c r="D45" s="165" t="s">
        <v>624</v>
      </c>
      <c r="E45" s="131"/>
      <c r="F45" s="163" t="s">
        <v>631</v>
      </c>
      <c r="G45" s="135">
        <v>900</v>
      </c>
      <c r="H45" s="153" t="str">
        <f t="shared" si="3"/>
        <v/>
      </c>
      <c r="I45" s="164" t="s">
        <v>632</v>
      </c>
      <c r="J45" s="744"/>
      <c r="K45" s="650"/>
    </row>
    <row r="46" spans="2:11" s="92" customFormat="1" ht="60">
      <c r="B46" s="128" t="s">
        <v>561</v>
      </c>
      <c r="C46" s="161" t="s">
        <v>146</v>
      </c>
      <c r="D46" s="133" t="s">
        <v>633</v>
      </c>
      <c r="E46" s="162"/>
      <c r="F46" s="93" t="s">
        <v>634</v>
      </c>
      <c r="G46" s="135">
        <v>1350</v>
      </c>
      <c r="H46" s="153" t="str">
        <f t="shared" si="3"/>
        <v/>
      </c>
      <c r="I46" s="164" t="s">
        <v>635</v>
      </c>
      <c r="J46" s="744"/>
      <c r="K46" s="650"/>
    </row>
    <row r="47" spans="2:11" s="92" customFormat="1" ht="60">
      <c r="B47" s="128" t="s">
        <v>569</v>
      </c>
      <c r="C47" s="93" t="s">
        <v>636</v>
      </c>
      <c r="D47" s="133" t="s">
        <v>633</v>
      </c>
      <c r="E47" s="131"/>
      <c r="F47" s="93" t="s">
        <v>637</v>
      </c>
      <c r="G47" s="135">
        <v>775</v>
      </c>
      <c r="H47" s="153" t="str">
        <f t="shared" si="3"/>
        <v/>
      </c>
      <c r="I47" s="164" t="s">
        <v>638</v>
      </c>
      <c r="J47" s="744"/>
      <c r="K47" s="650"/>
    </row>
    <row r="48" spans="2:11" s="92" customFormat="1" ht="60">
      <c r="B48" s="128" t="s">
        <v>569</v>
      </c>
      <c r="C48" s="93" t="s">
        <v>639</v>
      </c>
      <c r="D48" s="133" t="s">
        <v>633</v>
      </c>
      <c r="E48" s="131"/>
      <c r="F48" s="93" t="s">
        <v>640</v>
      </c>
      <c r="G48" s="135">
        <v>775</v>
      </c>
      <c r="H48" s="153" t="str">
        <f t="shared" si="3"/>
        <v/>
      </c>
      <c r="I48" s="164" t="s">
        <v>641</v>
      </c>
      <c r="J48" s="744"/>
      <c r="K48" s="650"/>
    </row>
    <row r="49" spans="2:11" s="92" customFormat="1" ht="60">
      <c r="B49" s="128" t="s">
        <v>569</v>
      </c>
      <c r="C49" s="93" t="s">
        <v>180</v>
      </c>
      <c r="D49" s="133" t="s">
        <v>633</v>
      </c>
      <c r="E49" s="131"/>
      <c r="F49" s="93" t="s">
        <v>642</v>
      </c>
      <c r="G49" s="135">
        <v>775</v>
      </c>
      <c r="H49" s="153" t="str">
        <f t="shared" si="3"/>
        <v/>
      </c>
      <c r="I49" s="164" t="s">
        <v>643</v>
      </c>
      <c r="J49" s="744"/>
      <c r="K49" s="650"/>
    </row>
    <row r="50" spans="2:11" s="168" customFormat="1" ht="45">
      <c r="B50" s="98" t="s">
        <v>561</v>
      </c>
      <c r="C50" s="140" t="s">
        <v>223</v>
      </c>
      <c r="D50" s="97" t="s">
        <v>644</v>
      </c>
      <c r="E50" s="142"/>
      <c r="F50" s="98" t="s">
        <v>4079</v>
      </c>
      <c r="G50" s="135">
        <v>600</v>
      </c>
      <c r="H50" s="153" t="str">
        <f t="shared" si="3"/>
        <v/>
      </c>
      <c r="I50" s="167">
        <v>8801089102935</v>
      </c>
      <c r="J50" s="744"/>
      <c r="K50" s="651"/>
    </row>
    <row r="51" spans="2:11" s="92" customFormat="1" ht="53.85" customHeight="1">
      <c r="B51" s="128" t="s">
        <v>561</v>
      </c>
      <c r="C51" s="161" t="s">
        <v>145</v>
      </c>
      <c r="D51" s="162" t="s">
        <v>645</v>
      </c>
      <c r="E51" s="162"/>
      <c r="F51" s="93" t="s">
        <v>646</v>
      </c>
      <c r="G51" s="135">
        <v>950</v>
      </c>
      <c r="H51" s="153" t="str">
        <f t="shared" si="3"/>
        <v/>
      </c>
      <c r="I51" s="164" t="s">
        <v>647</v>
      </c>
      <c r="J51" s="744"/>
      <c r="K51" s="650"/>
    </row>
    <row r="52" spans="2:11" s="92" customFormat="1" ht="53.85" customHeight="1">
      <c r="B52" s="128" t="s">
        <v>481</v>
      </c>
      <c r="C52" s="137" t="s">
        <v>3796</v>
      </c>
      <c r="D52" s="165" t="s">
        <v>624</v>
      </c>
      <c r="E52" s="162"/>
      <c r="F52" s="93" t="s">
        <v>3851</v>
      </c>
      <c r="G52" s="135">
        <v>500</v>
      </c>
      <c r="H52" s="153" t="str">
        <f t="shared" si="3"/>
        <v/>
      </c>
      <c r="I52" s="164">
        <v>8801089163332</v>
      </c>
      <c r="J52" s="744"/>
      <c r="K52" s="650"/>
    </row>
    <row r="53" spans="2:11" s="92" customFormat="1" ht="53.85" customHeight="1">
      <c r="B53" s="128" t="s">
        <v>481</v>
      </c>
      <c r="C53" s="137" t="s">
        <v>3797</v>
      </c>
      <c r="D53" s="165" t="s">
        <v>624</v>
      </c>
      <c r="E53" s="162"/>
      <c r="F53" s="93" t="s">
        <v>3850</v>
      </c>
      <c r="G53" s="135">
        <v>500</v>
      </c>
      <c r="H53" s="153" t="str">
        <f t="shared" si="3"/>
        <v/>
      </c>
      <c r="I53" s="164">
        <v>8801089164216</v>
      </c>
      <c r="J53" s="744"/>
      <c r="K53" s="650"/>
    </row>
    <row r="54" spans="2:11" s="92" customFormat="1" ht="53.85" customHeight="1">
      <c r="B54" s="128" t="s">
        <v>481</v>
      </c>
      <c r="C54" s="137" t="s">
        <v>3798</v>
      </c>
      <c r="D54" s="165" t="s">
        <v>624</v>
      </c>
      <c r="E54" s="162"/>
      <c r="F54" s="93" t="s">
        <v>3849</v>
      </c>
      <c r="G54" s="135">
        <v>500</v>
      </c>
      <c r="H54" s="153" t="str">
        <f t="shared" si="3"/>
        <v/>
      </c>
      <c r="I54" s="164">
        <v>8801089164735</v>
      </c>
      <c r="J54" s="744"/>
      <c r="K54" s="650"/>
    </row>
    <row r="55" spans="2:11" s="92" customFormat="1" ht="53.85" customHeight="1">
      <c r="B55" s="128" t="s">
        <v>481</v>
      </c>
      <c r="C55" s="137" t="s">
        <v>3799</v>
      </c>
      <c r="D55" s="165" t="s">
        <v>624</v>
      </c>
      <c r="E55" s="162"/>
      <c r="F55" s="93" t="s">
        <v>3848</v>
      </c>
      <c r="G55" s="135">
        <v>725</v>
      </c>
      <c r="H55" s="153" t="str">
        <f t="shared" si="3"/>
        <v/>
      </c>
      <c r="I55" s="164">
        <v>8801089164278</v>
      </c>
      <c r="J55" s="744"/>
      <c r="K55" s="650"/>
    </row>
    <row r="56" spans="2:11" s="92" customFormat="1" ht="53.85" customHeight="1">
      <c r="B56" s="128" t="s">
        <v>481</v>
      </c>
      <c r="C56" s="137" t="s">
        <v>3800</v>
      </c>
      <c r="D56" s="148" t="s">
        <v>615</v>
      </c>
      <c r="E56" s="162"/>
      <c r="F56" s="93" t="s">
        <v>3847</v>
      </c>
      <c r="G56" s="135">
        <v>515</v>
      </c>
      <c r="H56" s="153" t="str">
        <f t="shared" si="3"/>
        <v/>
      </c>
      <c r="I56" s="164">
        <v>8801089164360</v>
      </c>
      <c r="J56" s="744"/>
      <c r="K56" s="650"/>
    </row>
    <row r="57" spans="2:11" s="92" customFormat="1" ht="53.85" customHeight="1">
      <c r="B57" s="128" t="s">
        <v>481</v>
      </c>
      <c r="C57" s="137" t="s">
        <v>3801</v>
      </c>
      <c r="D57" s="148" t="s">
        <v>615</v>
      </c>
      <c r="E57" s="162"/>
      <c r="F57" s="93" t="s">
        <v>3846</v>
      </c>
      <c r="G57" s="135">
        <v>515</v>
      </c>
      <c r="H57" s="153" t="str">
        <f t="shared" si="3"/>
        <v/>
      </c>
      <c r="I57" s="164">
        <v>8801089164513</v>
      </c>
      <c r="J57" s="744"/>
      <c r="K57" s="650"/>
    </row>
    <row r="58" spans="2:11" s="92" customFormat="1" ht="53.85" customHeight="1">
      <c r="B58" s="128" t="s">
        <v>481</v>
      </c>
      <c r="C58" s="137" t="s">
        <v>3802</v>
      </c>
      <c r="D58" s="148" t="s">
        <v>615</v>
      </c>
      <c r="E58" s="162"/>
      <c r="F58" s="93" t="s">
        <v>3845</v>
      </c>
      <c r="G58" s="135">
        <v>515</v>
      </c>
      <c r="H58" s="153" t="str">
        <f t="shared" si="3"/>
        <v/>
      </c>
      <c r="I58" s="164">
        <v>8801089164568</v>
      </c>
      <c r="J58" s="744"/>
      <c r="K58" s="650"/>
    </row>
    <row r="59" spans="2:11" s="92" customFormat="1" ht="53.85" customHeight="1">
      <c r="B59" s="128" t="s">
        <v>481</v>
      </c>
      <c r="C59" s="137" t="s">
        <v>3803</v>
      </c>
      <c r="D59" s="148" t="s">
        <v>615</v>
      </c>
      <c r="E59" s="162"/>
      <c r="F59" s="93" t="s">
        <v>3844</v>
      </c>
      <c r="G59" s="135">
        <v>740</v>
      </c>
      <c r="H59" s="153" t="str">
        <f t="shared" si="3"/>
        <v/>
      </c>
      <c r="I59" s="164">
        <v>8801089165046</v>
      </c>
      <c r="J59" s="744"/>
      <c r="K59" s="650"/>
    </row>
    <row r="60" spans="2:11" s="92" customFormat="1" ht="53.85" customHeight="1">
      <c r="B60" s="128" t="s">
        <v>481</v>
      </c>
      <c r="C60" s="137" t="s">
        <v>3804</v>
      </c>
      <c r="D60" s="133" t="s">
        <v>3917</v>
      </c>
      <c r="E60" s="162"/>
      <c r="F60" s="93" t="s">
        <v>3854</v>
      </c>
      <c r="G60" s="135">
        <v>400</v>
      </c>
      <c r="H60" s="153" t="str">
        <f t="shared" si="3"/>
        <v/>
      </c>
      <c r="I60" s="164">
        <v>8801089162991</v>
      </c>
      <c r="J60" s="744"/>
      <c r="K60" s="650"/>
    </row>
    <row r="61" spans="2:11" s="92" customFormat="1" ht="53.85" customHeight="1">
      <c r="B61" s="128" t="s">
        <v>481</v>
      </c>
      <c r="C61" s="137" t="s">
        <v>3805</v>
      </c>
      <c r="D61" s="133" t="s">
        <v>3917</v>
      </c>
      <c r="E61" s="162"/>
      <c r="F61" s="93" t="s">
        <v>3853</v>
      </c>
      <c r="G61" s="135">
        <v>400</v>
      </c>
      <c r="H61" s="153" t="str">
        <f t="shared" si="3"/>
        <v/>
      </c>
      <c r="I61" s="164">
        <v>8801089163004</v>
      </c>
      <c r="J61" s="744"/>
      <c r="K61" s="650"/>
    </row>
    <row r="62" spans="2:11" s="92" customFormat="1" ht="53.85" customHeight="1">
      <c r="B62" s="128" t="s">
        <v>481</v>
      </c>
      <c r="C62" s="137" t="s">
        <v>3806</v>
      </c>
      <c r="D62" s="133" t="s">
        <v>3917</v>
      </c>
      <c r="E62" s="162"/>
      <c r="F62" s="93" t="s">
        <v>3852</v>
      </c>
      <c r="G62" s="135">
        <v>400</v>
      </c>
      <c r="H62" s="153" t="str">
        <f t="shared" si="3"/>
        <v/>
      </c>
      <c r="I62" s="164">
        <v>8801089163967</v>
      </c>
      <c r="J62" s="744"/>
      <c r="K62" s="650"/>
    </row>
    <row r="63" spans="2:11" s="92" customFormat="1" ht="53.85" customHeight="1">
      <c r="B63" s="128" t="s">
        <v>481</v>
      </c>
      <c r="C63" s="137" t="s">
        <v>3807</v>
      </c>
      <c r="D63" s="133" t="s">
        <v>3917</v>
      </c>
      <c r="E63" s="162"/>
      <c r="F63" s="93" t="s">
        <v>3857</v>
      </c>
      <c r="G63" s="135">
        <v>650</v>
      </c>
      <c r="H63" s="153" t="str">
        <f t="shared" si="3"/>
        <v/>
      </c>
      <c r="I63" s="164">
        <v>8801089165817</v>
      </c>
      <c r="J63" s="744"/>
      <c r="K63" s="650"/>
    </row>
    <row r="64" spans="2:11" s="92" customFormat="1" ht="53.85" customHeight="1">
      <c r="B64" s="128" t="s">
        <v>481</v>
      </c>
      <c r="C64" s="137" t="s">
        <v>3808</v>
      </c>
      <c r="D64" s="133" t="s">
        <v>3918</v>
      </c>
      <c r="E64" s="162"/>
      <c r="F64" s="93" t="s">
        <v>3862</v>
      </c>
      <c r="G64" s="135">
        <v>400</v>
      </c>
      <c r="H64" s="153" t="str">
        <f t="shared" si="3"/>
        <v/>
      </c>
      <c r="I64" s="164">
        <v>8801089162540</v>
      </c>
      <c r="J64" s="744"/>
      <c r="K64" s="650"/>
    </row>
    <row r="65" spans="2:11" s="92" customFormat="1" ht="53.85" customHeight="1">
      <c r="B65" s="128" t="s">
        <v>481</v>
      </c>
      <c r="C65" s="137" t="s">
        <v>3809</v>
      </c>
      <c r="D65" s="133" t="s">
        <v>3918</v>
      </c>
      <c r="E65" s="162"/>
      <c r="F65" s="93" t="s">
        <v>3861</v>
      </c>
      <c r="G65" s="135">
        <v>400</v>
      </c>
      <c r="H65" s="153" t="str">
        <f t="shared" si="3"/>
        <v/>
      </c>
      <c r="I65" s="164">
        <v>8801089162656</v>
      </c>
      <c r="J65" s="744"/>
      <c r="K65" s="650"/>
    </row>
    <row r="66" spans="2:11" s="92" customFormat="1" ht="53.85" customHeight="1">
      <c r="B66" s="128" t="s">
        <v>481</v>
      </c>
      <c r="C66" s="137" t="s">
        <v>3855</v>
      </c>
      <c r="D66" s="148" t="s">
        <v>4060</v>
      </c>
      <c r="E66" s="162"/>
      <c r="F66" s="93" t="s">
        <v>3858</v>
      </c>
      <c r="G66" s="135">
        <v>500</v>
      </c>
      <c r="H66" s="153" t="str">
        <f t="shared" si="3"/>
        <v/>
      </c>
      <c r="I66" s="164">
        <v>8801089163868</v>
      </c>
      <c r="J66" s="744"/>
      <c r="K66" s="650"/>
    </row>
    <row r="67" spans="2:11" s="92" customFormat="1" ht="53.85" customHeight="1">
      <c r="B67" s="128" t="s">
        <v>481</v>
      </c>
      <c r="C67" s="137" t="s">
        <v>3856</v>
      </c>
      <c r="D67" s="148" t="s">
        <v>4060</v>
      </c>
      <c r="E67" s="162"/>
      <c r="F67" s="93" t="s">
        <v>3863</v>
      </c>
      <c r="G67" s="135">
        <v>500</v>
      </c>
      <c r="H67" s="153" t="str">
        <f t="shared" si="3"/>
        <v/>
      </c>
      <c r="I67" s="164">
        <v>8801089165299</v>
      </c>
      <c r="J67" s="744"/>
      <c r="K67" s="650"/>
    </row>
    <row r="68" spans="2:11" s="92" customFormat="1" ht="53.85" customHeight="1">
      <c r="B68" s="128" t="s">
        <v>481</v>
      </c>
      <c r="C68" s="137" t="s">
        <v>4398</v>
      </c>
      <c r="D68" s="148" t="s">
        <v>4485</v>
      </c>
      <c r="E68" s="162"/>
      <c r="F68" s="93" t="s">
        <v>4486</v>
      </c>
      <c r="G68" s="135">
        <v>675</v>
      </c>
      <c r="H68" s="153" t="str">
        <f t="shared" si="3"/>
        <v/>
      </c>
      <c r="I68" s="164">
        <v>8801089153753</v>
      </c>
      <c r="J68" s="744"/>
      <c r="K68" s="650"/>
    </row>
    <row r="69" spans="2:11" s="170" customFormat="1" ht="45">
      <c r="B69" s="128" t="s">
        <v>569</v>
      </c>
      <c r="C69" s="169" t="s">
        <v>405</v>
      </c>
      <c r="D69" s="148" t="s">
        <v>4439</v>
      </c>
      <c r="E69" s="152" t="s">
        <v>648</v>
      </c>
      <c r="F69" s="93" t="s">
        <v>649</v>
      </c>
      <c r="G69" s="135">
        <v>1549</v>
      </c>
      <c r="H69" s="153" t="str">
        <f t="shared" si="3"/>
        <v/>
      </c>
      <c r="I69" s="164" t="s">
        <v>650</v>
      </c>
      <c r="J69" s="744"/>
      <c r="K69" s="650"/>
    </row>
    <row r="70" spans="2:11" s="170" customFormat="1" ht="45">
      <c r="B70" s="128" t="s">
        <v>569</v>
      </c>
      <c r="C70" s="138" t="s">
        <v>0</v>
      </c>
      <c r="D70" s="148" t="s">
        <v>651</v>
      </c>
      <c r="E70" s="152" t="s">
        <v>648</v>
      </c>
      <c r="F70" s="93" t="s">
        <v>652</v>
      </c>
      <c r="G70" s="135">
        <v>1449</v>
      </c>
      <c r="H70" s="153" t="str">
        <f t="shared" si="3"/>
        <v/>
      </c>
      <c r="I70" s="171" t="s">
        <v>653</v>
      </c>
      <c r="J70" s="744"/>
      <c r="K70" s="650"/>
    </row>
    <row r="71" spans="2:11" s="172" customFormat="1" ht="45">
      <c r="B71" s="128" t="s">
        <v>561</v>
      </c>
      <c r="C71" s="138" t="s">
        <v>36</v>
      </c>
      <c r="D71" s="148" t="s">
        <v>654</v>
      </c>
      <c r="E71" s="152" t="s">
        <v>3488</v>
      </c>
      <c r="F71" s="93" t="s">
        <v>656</v>
      </c>
      <c r="G71" s="135">
        <v>949</v>
      </c>
      <c r="H71" s="153" t="str">
        <f t="shared" si="3"/>
        <v/>
      </c>
      <c r="I71" s="171" t="s">
        <v>657</v>
      </c>
      <c r="J71" s="744"/>
      <c r="K71" s="650"/>
    </row>
    <row r="72" spans="2:11" s="172" customFormat="1" ht="25.2">
      <c r="B72" s="123" t="s">
        <v>659</v>
      </c>
      <c r="C72" s="124"/>
      <c r="D72" s="125"/>
      <c r="E72" s="126"/>
      <c r="F72" s="126"/>
      <c r="G72" s="126"/>
      <c r="H72" s="126"/>
      <c r="I72" s="127"/>
      <c r="J72" s="744"/>
      <c r="K72" s="1176"/>
    </row>
    <row r="73" spans="2:11" s="172" customFormat="1" ht="45">
      <c r="B73" s="128" t="s">
        <v>569</v>
      </c>
      <c r="C73" s="129" t="s">
        <v>444</v>
      </c>
      <c r="D73" s="148" t="s">
        <v>660</v>
      </c>
      <c r="E73" s="130"/>
      <c r="F73" s="173" t="s">
        <v>661</v>
      </c>
      <c r="G73" s="135">
        <v>620</v>
      </c>
      <c r="H73" s="153" t="str">
        <f>IF($H$3=0,"",G73-($H$3*G73))</f>
        <v/>
      </c>
      <c r="I73" s="174" t="s">
        <v>662</v>
      </c>
      <c r="J73" s="744"/>
      <c r="K73" s="650"/>
    </row>
    <row r="74" spans="2:11" s="172" customFormat="1" ht="45">
      <c r="B74" s="128" t="s">
        <v>569</v>
      </c>
      <c r="C74" s="129" t="s">
        <v>663</v>
      </c>
      <c r="D74" s="165" t="s">
        <v>664</v>
      </c>
      <c r="E74" s="130"/>
      <c r="F74" s="173" t="s">
        <v>665</v>
      </c>
      <c r="G74" s="135">
        <v>620</v>
      </c>
      <c r="H74" s="153" t="str">
        <f>IF($H$3=0,"",G74-($H$3*G74))</f>
        <v/>
      </c>
      <c r="I74" s="136" t="s">
        <v>666</v>
      </c>
      <c r="J74" s="744"/>
      <c r="K74" s="650"/>
    </row>
    <row r="75" spans="2:11" s="172" customFormat="1" ht="45">
      <c r="B75" s="128" t="s">
        <v>569</v>
      </c>
      <c r="C75" s="137" t="s">
        <v>109</v>
      </c>
      <c r="D75" s="148" t="s">
        <v>667</v>
      </c>
      <c r="E75" s="131"/>
      <c r="F75" s="173" t="s">
        <v>668</v>
      </c>
      <c r="G75" s="135">
        <v>619</v>
      </c>
      <c r="H75" s="153" t="str">
        <f>IF($H$3=0,"",G75-($H$3*G75))</f>
        <v/>
      </c>
      <c r="I75" s="171" t="s">
        <v>669</v>
      </c>
      <c r="J75" s="744"/>
      <c r="K75" s="650"/>
    </row>
    <row r="76" spans="2:11" s="170" customFormat="1" ht="30.3">
      <c r="B76" s="128" t="s">
        <v>569</v>
      </c>
      <c r="C76" s="137" t="s">
        <v>105</v>
      </c>
      <c r="D76" s="148" t="s">
        <v>667</v>
      </c>
      <c r="E76" s="131"/>
      <c r="F76" s="163" t="s">
        <v>670</v>
      </c>
      <c r="G76" s="135">
        <v>429</v>
      </c>
      <c r="H76" s="135" t="str">
        <f t="shared" si="3"/>
        <v/>
      </c>
      <c r="I76" s="149" t="s">
        <v>671</v>
      </c>
      <c r="J76" s="744"/>
      <c r="K76" s="650"/>
    </row>
    <row r="77" spans="2:11" s="172" customFormat="1" ht="30.3">
      <c r="B77" s="128" t="s">
        <v>569</v>
      </c>
      <c r="C77" s="137" t="s">
        <v>106</v>
      </c>
      <c r="D77" s="148" t="s">
        <v>667</v>
      </c>
      <c r="E77" s="131"/>
      <c r="F77" s="163" t="s">
        <v>672</v>
      </c>
      <c r="G77" s="135">
        <v>429</v>
      </c>
      <c r="H77" s="135" t="str">
        <f t="shared" si="3"/>
        <v/>
      </c>
      <c r="I77" s="149" t="s">
        <v>673</v>
      </c>
      <c r="J77" s="744"/>
      <c r="K77" s="650"/>
    </row>
    <row r="78" spans="2:11" s="172" customFormat="1" ht="30.3">
      <c r="B78" s="128" t="s">
        <v>569</v>
      </c>
      <c r="C78" s="137" t="s">
        <v>107</v>
      </c>
      <c r="D78" s="148" t="s">
        <v>667</v>
      </c>
      <c r="E78" s="131"/>
      <c r="F78" s="163" t="s">
        <v>674</v>
      </c>
      <c r="G78" s="135">
        <v>429</v>
      </c>
      <c r="H78" s="135" t="str">
        <f t="shared" si="3"/>
        <v/>
      </c>
      <c r="I78" s="149" t="s">
        <v>675</v>
      </c>
      <c r="J78" s="744"/>
      <c r="K78" s="650"/>
    </row>
    <row r="79" spans="2:11" s="172" customFormat="1" ht="45">
      <c r="B79" s="128" t="s">
        <v>569</v>
      </c>
      <c r="C79" s="137" t="s">
        <v>108</v>
      </c>
      <c r="D79" s="148" t="s">
        <v>676</v>
      </c>
      <c r="E79" s="131"/>
      <c r="F79" s="173" t="s">
        <v>677</v>
      </c>
      <c r="G79" s="135">
        <v>559</v>
      </c>
      <c r="H79" s="153" t="str">
        <f>IF($H$3=0,"",G79-($H$3*G79))</f>
        <v/>
      </c>
      <c r="I79" s="171" t="s">
        <v>678</v>
      </c>
      <c r="J79" s="744"/>
      <c r="K79" s="650"/>
    </row>
    <row r="80" spans="2:11" s="170" customFormat="1" ht="30.3">
      <c r="B80" s="128" t="s">
        <v>569</v>
      </c>
      <c r="C80" s="137" t="s">
        <v>679</v>
      </c>
      <c r="D80" s="148" t="s">
        <v>676</v>
      </c>
      <c r="E80" s="131"/>
      <c r="F80" s="163" t="s">
        <v>680</v>
      </c>
      <c r="G80" s="135">
        <v>339</v>
      </c>
      <c r="H80" s="153" t="str">
        <f t="shared" si="3"/>
        <v/>
      </c>
      <c r="I80" s="171" t="s">
        <v>681</v>
      </c>
      <c r="J80" s="744"/>
      <c r="K80" s="650"/>
    </row>
    <row r="81" spans="2:11" s="172" customFormat="1" ht="30.3">
      <c r="B81" s="128" t="s">
        <v>569</v>
      </c>
      <c r="C81" s="137" t="s">
        <v>682</v>
      </c>
      <c r="D81" s="148" t="s">
        <v>676</v>
      </c>
      <c r="E81" s="131"/>
      <c r="F81" s="163" t="s">
        <v>683</v>
      </c>
      <c r="G81" s="135">
        <v>339</v>
      </c>
      <c r="H81" s="153" t="str">
        <f t="shared" si="3"/>
        <v/>
      </c>
      <c r="I81" s="171" t="s">
        <v>684</v>
      </c>
      <c r="J81" s="744"/>
      <c r="K81" s="650"/>
    </row>
    <row r="82" spans="2:11" s="172" customFormat="1" ht="30.3">
      <c r="B82" s="128" t="s">
        <v>569</v>
      </c>
      <c r="C82" s="137" t="s">
        <v>685</v>
      </c>
      <c r="D82" s="148" t="s">
        <v>676</v>
      </c>
      <c r="E82" s="131"/>
      <c r="F82" s="163" t="s">
        <v>686</v>
      </c>
      <c r="G82" s="135">
        <v>339</v>
      </c>
      <c r="H82" s="153" t="str">
        <f t="shared" si="3"/>
        <v/>
      </c>
      <c r="I82" s="171" t="s">
        <v>687</v>
      </c>
      <c r="J82" s="744"/>
      <c r="K82" s="650"/>
    </row>
    <row r="83" spans="2:11" s="170" customFormat="1" ht="45">
      <c r="B83" s="175" t="s">
        <v>569</v>
      </c>
      <c r="C83" s="176" t="s">
        <v>110</v>
      </c>
      <c r="D83" s="165" t="s">
        <v>688</v>
      </c>
      <c r="E83" s="131"/>
      <c r="F83" s="173" t="s">
        <v>689</v>
      </c>
      <c r="G83" s="135">
        <v>619</v>
      </c>
      <c r="H83" s="153" t="str">
        <f>IF($H$3=0,"",G83-($H$3*G83))</f>
        <v/>
      </c>
      <c r="I83" s="171" t="s">
        <v>690</v>
      </c>
      <c r="J83" s="744"/>
      <c r="K83" s="650"/>
    </row>
    <row r="84" spans="2:11" s="172" customFormat="1" ht="30.3">
      <c r="B84" s="128" t="s">
        <v>569</v>
      </c>
      <c r="C84" s="137" t="s">
        <v>102</v>
      </c>
      <c r="D84" s="148" t="s">
        <v>688</v>
      </c>
      <c r="E84" s="131"/>
      <c r="F84" s="163" t="s">
        <v>691</v>
      </c>
      <c r="G84" s="135">
        <v>429</v>
      </c>
      <c r="H84" s="135" t="str">
        <f>IF($H$3=0,"",G84-($H$3*G84))</f>
        <v/>
      </c>
      <c r="I84" s="149" t="s">
        <v>692</v>
      </c>
      <c r="J84" s="744"/>
      <c r="K84" s="650"/>
    </row>
    <row r="85" spans="2:11" s="172" customFormat="1" ht="30.3">
      <c r="B85" s="128" t="s">
        <v>569</v>
      </c>
      <c r="C85" s="137" t="s">
        <v>103</v>
      </c>
      <c r="D85" s="148" t="s">
        <v>688</v>
      </c>
      <c r="E85" s="131"/>
      <c r="F85" s="163" t="s">
        <v>693</v>
      </c>
      <c r="G85" s="135">
        <v>429</v>
      </c>
      <c r="H85" s="135" t="str">
        <f>IF($H$3=0,"",G85-($H$3*G85))</f>
        <v/>
      </c>
      <c r="I85" s="149" t="s">
        <v>694</v>
      </c>
      <c r="J85" s="744"/>
      <c r="K85" s="650"/>
    </row>
    <row r="86" spans="2:11" s="172" customFormat="1" ht="30.3">
      <c r="B86" s="128" t="s">
        <v>569</v>
      </c>
      <c r="C86" s="137" t="s">
        <v>104</v>
      </c>
      <c r="D86" s="148" t="s">
        <v>688</v>
      </c>
      <c r="E86" s="131"/>
      <c r="F86" s="163" t="s">
        <v>695</v>
      </c>
      <c r="G86" s="135">
        <v>429</v>
      </c>
      <c r="H86" s="135" t="str">
        <f>IF($H$3=0,"",G86-($H$3*G86))</f>
        <v/>
      </c>
      <c r="I86" s="149" t="s">
        <v>696</v>
      </c>
      <c r="J86" s="744"/>
      <c r="K86" s="650"/>
    </row>
    <row r="87" spans="2:11" s="170" customFormat="1" ht="25.2">
      <c r="B87" s="123" t="s">
        <v>697</v>
      </c>
      <c r="C87" s="124"/>
      <c r="D87" s="125"/>
      <c r="E87" s="126"/>
      <c r="F87" s="126"/>
      <c r="G87" s="126"/>
      <c r="H87" s="126"/>
      <c r="I87" s="127"/>
      <c r="J87" s="744"/>
      <c r="K87" s="1176"/>
    </row>
    <row r="88" spans="2:11" s="172" customFormat="1" ht="45">
      <c r="B88" s="128" t="s">
        <v>569</v>
      </c>
      <c r="C88" s="129" t="s">
        <v>3495</v>
      </c>
      <c r="D88" s="148" t="s">
        <v>3496</v>
      </c>
      <c r="E88" s="130"/>
      <c r="F88" s="93" t="s">
        <v>3503</v>
      </c>
      <c r="G88" s="656">
        <v>1500</v>
      </c>
      <c r="H88" s="153" t="str">
        <f>IF($H$3=0,"",G88-($H$3*G88))</f>
        <v/>
      </c>
      <c r="I88" s="171">
        <v>8801089150417</v>
      </c>
      <c r="J88" s="744"/>
      <c r="K88" s="650"/>
    </row>
    <row r="89" spans="2:11" s="170" customFormat="1" ht="45">
      <c r="B89" s="128" t="s">
        <v>561</v>
      </c>
      <c r="C89" s="138" t="s">
        <v>2</v>
      </c>
      <c r="D89" s="148" t="s">
        <v>700</v>
      </c>
      <c r="E89" s="152" t="s">
        <v>648</v>
      </c>
      <c r="F89" s="93" t="s">
        <v>701</v>
      </c>
      <c r="G89" s="135">
        <v>1299</v>
      </c>
      <c r="H89" s="153" t="str">
        <f>IF($H$3=0,"",G89-($H$3*G89))</f>
        <v/>
      </c>
      <c r="I89" s="171" t="s">
        <v>702</v>
      </c>
      <c r="J89" s="744"/>
      <c r="K89" s="650"/>
    </row>
    <row r="90" spans="2:11" s="170" customFormat="1" ht="45">
      <c r="B90" s="128" t="s">
        <v>561</v>
      </c>
      <c r="C90" s="138" t="s">
        <v>12</v>
      </c>
      <c r="D90" s="148" t="s">
        <v>708</v>
      </c>
      <c r="E90" s="152" t="s">
        <v>706</v>
      </c>
      <c r="F90" s="93" t="s">
        <v>709</v>
      </c>
      <c r="G90" s="135">
        <v>1049</v>
      </c>
      <c r="H90" s="153" t="str">
        <f>IF($H$3=0,"",G90-($H$3*G90))</f>
        <v/>
      </c>
      <c r="I90" s="171" t="s">
        <v>710</v>
      </c>
      <c r="J90" s="744"/>
      <c r="K90" s="650"/>
    </row>
    <row r="91" spans="2:11" s="168" customFormat="1" ht="25.2">
      <c r="B91" s="123" t="s">
        <v>711</v>
      </c>
      <c r="C91" s="124"/>
      <c r="D91" s="125"/>
      <c r="E91" s="126"/>
      <c r="F91" s="126"/>
      <c r="G91" s="126"/>
      <c r="H91" s="126"/>
      <c r="I91" s="127"/>
      <c r="J91" s="744"/>
      <c r="K91" s="1176"/>
    </row>
    <row r="92" spans="2:11" s="168" customFormat="1" ht="75">
      <c r="B92" s="128" t="s">
        <v>561</v>
      </c>
      <c r="C92" s="137" t="s">
        <v>3580</v>
      </c>
      <c r="D92" s="197" t="s">
        <v>742</v>
      </c>
      <c r="E92" s="132"/>
      <c r="F92" s="93" t="s">
        <v>3675</v>
      </c>
      <c r="G92" s="100">
        <v>1300</v>
      </c>
      <c r="H92" s="153" t="str">
        <f t="shared" ref="H92:H97" si="4">IF($H$3=0,"",G92-($H$3*G92))</f>
        <v/>
      </c>
      <c r="I92" s="243" t="s">
        <v>3653</v>
      </c>
      <c r="J92" s="744"/>
      <c r="K92" s="650"/>
    </row>
    <row r="93" spans="2:11" s="168" customFormat="1" ht="60">
      <c r="B93" s="128" t="s">
        <v>561</v>
      </c>
      <c r="C93" s="137" t="s">
        <v>3582</v>
      </c>
      <c r="D93" s="197" t="s">
        <v>3663</v>
      </c>
      <c r="E93" s="132"/>
      <c r="F93" s="93" t="s">
        <v>4136</v>
      </c>
      <c r="G93" s="100">
        <v>1200</v>
      </c>
      <c r="H93" s="153" t="str">
        <f t="shared" si="4"/>
        <v/>
      </c>
      <c r="I93" s="243" t="s">
        <v>3655</v>
      </c>
      <c r="J93" s="744"/>
      <c r="K93" s="650"/>
    </row>
    <row r="94" spans="2:11" s="168" customFormat="1" ht="75">
      <c r="B94" s="128" t="s">
        <v>561</v>
      </c>
      <c r="C94" s="137" t="s">
        <v>3583</v>
      </c>
      <c r="D94" s="197" t="s">
        <v>3665</v>
      </c>
      <c r="E94" s="132"/>
      <c r="F94" s="93" t="s">
        <v>3676</v>
      </c>
      <c r="G94" s="100">
        <v>1200</v>
      </c>
      <c r="H94" s="153" t="str">
        <f t="shared" si="4"/>
        <v/>
      </c>
      <c r="I94" s="243" t="s">
        <v>3656</v>
      </c>
      <c r="J94" s="744"/>
      <c r="K94" s="650"/>
    </row>
    <row r="95" spans="2:11" s="168" customFormat="1" ht="75">
      <c r="B95" s="128" t="s">
        <v>561</v>
      </c>
      <c r="C95" s="137" t="s">
        <v>3581</v>
      </c>
      <c r="D95" s="197" t="s">
        <v>745</v>
      </c>
      <c r="E95" s="132"/>
      <c r="F95" s="93" t="s">
        <v>3677</v>
      </c>
      <c r="G95" s="100">
        <v>1200</v>
      </c>
      <c r="H95" s="153" t="str">
        <f t="shared" si="4"/>
        <v/>
      </c>
      <c r="I95" s="243" t="s">
        <v>3654</v>
      </c>
      <c r="J95" s="744"/>
      <c r="K95" s="650"/>
    </row>
    <row r="96" spans="2:11" s="168" customFormat="1" ht="60">
      <c r="B96" s="128" t="s">
        <v>561</v>
      </c>
      <c r="C96" s="137" t="s">
        <v>3584</v>
      </c>
      <c r="D96" s="197" t="s">
        <v>3666</v>
      </c>
      <c r="E96" s="132"/>
      <c r="F96" s="93" t="s">
        <v>4137</v>
      </c>
      <c r="G96" s="100">
        <v>1100</v>
      </c>
      <c r="H96" s="153" t="str">
        <f t="shared" si="4"/>
        <v/>
      </c>
      <c r="I96" s="243" t="s">
        <v>3657</v>
      </c>
      <c r="J96" s="744"/>
      <c r="K96" s="650"/>
    </row>
    <row r="97" spans="1:11" s="168" customFormat="1" ht="60">
      <c r="B97" s="128" t="s">
        <v>561</v>
      </c>
      <c r="C97" s="137" t="s">
        <v>3585</v>
      </c>
      <c r="D97" s="133" t="s">
        <v>769</v>
      </c>
      <c r="E97" s="132"/>
      <c r="F97" s="93" t="s">
        <v>3678</v>
      </c>
      <c r="G97" s="100">
        <v>1100</v>
      </c>
      <c r="H97" s="153" t="str">
        <f t="shared" si="4"/>
        <v/>
      </c>
      <c r="I97" s="243" t="s">
        <v>3658</v>
      </c>
      <c r="J97" s="744"/>
      <c r="K97" s="650"/>
    </row>
    <row r="98" spans="1:11" s="168" customFormat="1" ht="75">
      <c r="B98" s="137" t="s">
        <v>481</v>
      </c>
      <c r="C98" s="137" t="s">
        <v>3549</v>
      </c>
      <c r="D98" s="197" t="s">
        <v>3555</v>
      </c>
      <c r="E98" s="197"/>
      <c r="F98" s="93" t="s">
        <v>3683</v>
      </c>
      <c r="G98" s="100">
        <v>1350</v>
      </c>
      <c r="H98" s="153" t="str">
        <f t="shared" ref="H98:H108" si="5">IF($H$3=0,"",G98-($H$3*G98))</f>
        <v/>
      </c>
      <c r="I98" s="243">
        <v>8801089152510</v>
      </c>
      <c r="J98" s="744"/>
      <c r="K98" s="650"/>
    </row>
    <row r="99" spans="1:11" s="168" customFormat="1" ht="60">
      <c r="B99" s="137" t="s">
        <v>481</v>
      </c>
      <c r="C99" s="137" t="s">
        <v>3550</v>
      </c>
      <c r="D99" s="197" t="s">
        <v>3556</v>
      </c>
      <c r="E99" s="197"/>
      <c r="F99" s="93" t="s">
        <v>3684</v>
      </c>
      <c r="G99" s="100">
        <v>1250</v>
      </c>
      <c r="H99" s="153" t="str">
        <f t="shared" si="5"/>
        <v/>
      </c>
      <c r="I99" s="243">
        <v>8801089152558</v>
      </c>
      <c r="J99" s="744"/>
      <c r="K99" s="650"/>
    </row>
    <row r="100" spans="1:11" s="168" customFormat="1" ht="60">
      <c r="B100" s="137" t="s">
        <v>481</v>
      </c>
      <c r="C100" s="137" t="s">
        <v>3551</v>
      </c>
      <c r="D100" s="197" t="s">
        <v>3557</v>
      </c>
      <c r="E100" s="197"/>
      <c r="F100" s="93" t="s">
        <v>4138</v>
      </c>
      <c r="G100" s="100">
        <v>1250</v>
      </c>
      <c r="H100" s="153" t="str">
        <f t="shared" si="5"/>
        <v/>
      </c>
      <c r="I100" s="243">
        <v>8801089152688</v>
      </c>
      <c r="J100" s="744"/>
      <c r="K100" s="650"/>
    </row>
    <row r="101" spans="1:11" s="177" customFormat="1" ht="60">
      <c r="B101" s="128" t="s">
        <v>569</v>
      </c>
      <c r="C101" s="188" t="s">
        <v>3531</v>
      </c>
      <c r="D101" s="148" t="s">
        <v>3532</v>
      </c>
      <c r="E101" s="197"/>
      <c r="F101" s="129" t="s">
        <v>3547</v>
      </c>
      <c r="G101" s="135">
        <v>5000</v>
      </c>
      <c r="H101" s="153" t="str">
        <f t="shared" si="5"/>
        <v/>
      </c>
      <c r="I101" s="243">
        <v>8801089144898</v>
      </c>
      <c r="J101" s="744"/>
      <c r="K101" s="650"/>
    </row>
    <row r="102" spans="1:11" s="177" customFormat="1" ht="60">
      <c r="B102" s="128" t="s">
        <v>481</v>
      </c>
      <c r="C102" s="137" t="s">
        <v>3783</v>
      </c>
      <c r="D102" s="148" t="s">
        <v>938</v>
      </c>
      <c r="E102" s="197"/>
      <c r="F102" s="198" t="s">
        <v>3875</v>
      </c>
      <c r="G102" s="135">
        <v>4500</v>
      </c>
      <c r="H102" s="153" t="str">
        <f t="shared" si="5"/>
        <v/>
      </c>
      <c r="I102" s="243">
        <v>8801089153555</v>
      </c>
      <c r="J102" s="744"/>
      <c r="K102" s="650"/>
    </row>
    <row r="103" spans="1:11" s="177" customFormat="1" ht="60">
      <c r="B103" s="160" t="s">
        <v>561</v>
      </c>
      <c r="C103" s="161" t="s">
        <v>304</v>
      </c>
      <c r="D103" s="148" t="s">
        <v>712</v>
      </c>
      <c r="E103" s="148"/>
      <c r="F103" s="129" t="s">
        <v>3540</v>
      </c>
      <c r="G103" s="147">
        <v>6300</v>
      </c>
      <c r="H103" s="153" t="str">
        <f t="shared" si="5"/>
        <v/>
      </c>
      <c r="I103" s="139">
        <v>8801089108593</v>
      </c>
      <c r="J103" s="744"/>
      <c r="K103" s="650"/>
    </row>
    <row r="104" spans="1:11" s="177" customFormat="1" ht="60">
      <c r="B104" s="178" t="s">
        <v>481</v>
      </c>
      <c r="C104" s="178" t="s">
        <v>713</v>
      </c>
      <c r="D104" s="179" t="s">
        <v>714</v>
      </c>
      <c r="E104" s="131"/>
      <c r="F104" s="129" t="s">
        <v>3541</v>
      </c>
      <c r="G104" s="147">
        <v>4350</v>
      </c>
      <c r="H104" s="153" t="str">
        <f t="shared" si="5"/>
        <v/>
      </c>
      <c r="I104" s="139">
        <v>8801089108531</v>
      </c>
      <c r="J104" s="744"/>
      <c r="K104" s="650"/>
    </row>
    <row r="105" spans="1:11" s="177" customFormat="1" ht="60">
      <c r="B105" s="178" t="s">
        <v>481</v>
      </c>
      <c r="C105" s="178" t="s">
        <v>273</v>
      </c>
      <c r="D105" s="179" t="s">
        <v>714</v>
      </c>
      <c r="E105" s="131"/>
      <c r="F105" s="129" t="s">
        <v>3542</v>
      </c>
      <c r="G105" s="147">
        <v>4000</v>
      </c>
      <c r="H105" s="153" t="str">
        <f t="shared" si="5"/>
        <v/>
      </c>
      <c r="I105" s="139">
        <v>8801089108456</v>
      </c>
      <c r="J105" s="744"/>
      <c r="K105" s="650"/>
    </row>
    <row r="106" spans="1:11" s="177" customFormat="1" ht="60">
      <c r="B106" s="128" t="s">
        <v>569</v>
      </c>
      <c r="C106" s="188" t="s">
        <v>3534</v>
      </c>
      <c r="D106" s="162" t="s">
        <v>3538</v>
      </c>
      <c r="E106" s="197"/>
      <c r="F106" s="129" t="s">
        <v>715</v>
      </c>
      <c r="G106" s="135">
        <v>3300</v>
      </c>
      <c r="H106" s="153" t="str">
        <f t="shared" si="5"/>
        <v/>
      </c>
      <c r="I106" s="243">
        <v>8801089161680</v>
      </c>
      <c r="J106" s="744"/>
      <c r="K106" s="650"/>
    </row>
    <row r="107" spans="1:11" s="177" customFormat="1" ht="45">
      <c r="B107" s="128" t="s">
        <v>569</v>
      </c>
      <c r="C107" s="188" t="s">
        <v>3533</v>
      </c>
      <c r="D107" s="162" t="s">
        <v>3539</v>
      </c>
      <c r="E107" s="197"/>
      <c r="F107" s="129" t="s">
        <v>716</v>
      </c>
      <c r="G107" s="135">
        <v>2900</v>
      </c>
      <c r="H107" s="153" t="str">
        <f t="shared" si="5"/>
        <v/>
      </c>
      <c r="I107" s="243">
        <v>8801089162236</v>
      </c>
      <c r="J107" s="744"/>
      <c r="K107" s="650"/>
    </row>
    <row r="108" spans="1:11" s="168" customFormat="1" ht="60">
      <c r="B108" s="98" t="s">
        <v>561</v>
      </c>
      <c r="C108" s="159" t="s">
        <v>717</v>
      </c>
      <c r="D108" s="97" t="s">
        <v>718</v>
      </c>
      <c r="E108" s="156"/>
      <c r="F108" s="98" t="s">
        <v>719</v>
      </c>
      <c r="G108" s="135">
        <v>1700</v>
      </c>
      <c r="H108" s="166" t="str">
        <f t="shared" si="5"/>
        <v/>
      </c>
      <c r="I108" s="180">
        <v>8801089104007</v>
      </c>
      <c r="J108" s="744"/>
      <c r="K108" s="651"/>
    </row>
    <row r="109" spans="1:11" s="168" customFormat="1" ht="63.6" customHeight="1">
      <c r="A109" s="86"/>
      <c r="B109" s="98" t="s">
        <v>561</v>
      </c>
      <c r="C109" s="159" t="s">
        <v>225</v>
      </c>
      <c r="D109" s="97" t="s">
        <v>720</v>
      </c>
      <c r="E109" s="156"/>
      <c r="F109" s="98" t="s">
        <v>721</v>
      </c>
      <c r="G109" s="135">
        <v>1200</v>
      </c>
      <c r="H109" s="166" t="str">
        <f t="shared" ref="H109:H203" si="6">IF($H$3=0,"",G109-($H$3*G109))</f>
        <v/>
      </c>
      <c r="I109" s="180">
        <v>8801089104076</v>
      </c>
      <c r="J109" s="744"/>
      <c r="K109" s="651"/>
    </row>
    <row r="110" spans="1:11" s="168" customFormat="1" ht="75">
      <c r="A110" s="86"/>
      <c r="B110" s="96" t="s">
        <v>561</v>
      </c>
      <c r="C110" s="140" t="s">
        <v>247</v>
      </c>
      <c r="D110" s="155" t="s">
        <v>722</v>
      </c>
      <c r="E110" s="181"/>
      <c r="F110" s="98" t="s">
        <v>723</v>
      </c>
      <c r="G110" s="157">
        <v>1350</v>
      </c>
      <c r="H110" s="166" t="str">
        <f t="shared" si="6"/>
        <v/>
      </c>
      <c r="I110" s="139">
        <v>8801089103123</v>
      </c>
      <c r="J110" s="744"/>
      <c r="K110" s="651"/>
    </row>
    <row r="111" spans="1:11" s="168" customFormat="1" ht="60">
      <c r="A111" s="86"/>
      <c r="B111" s="96" t="s">
        <v>561</v>
      </c>
      <c r="C111" s="140" t="s">
        <v>724</v>
      </c>
      <c r="D111" s="155" t="s">
        <v>725</v>
      </c>
      <c r="E111" s="156"/>
      <c r="F111" s="98" t="s">
        <v>726</v>
      </c>
      <c r="G111" s="157">
        <v>1400</v>
      </c>
      <c r="H111" s="166" t="str">
        <f t="shared" si="6"/>
        <v/>
      </c>
      <c r="I111" s="139">
        <v>8801089103239</v>
      </c>
      <c r="J111" s="744"/>
      <c r="K111" s="651"/>
    </row>
    <row r="112" spans="1:11" s="168" customFormat="1" ht="60">
      <c r="A112" s="86"/>
      <c r="B112" s="96" t="s">
        <v>561</v>
      </c>
      <c r="C112" s="140" t="s">
        <v>248</v>
      </c>
      <c r="D112" s="155" t="s">
        <v>727</v>
      </c>
      <c r="E112" s="156"/>
      <c r="F112" s="98" t="s">
        <v>728</v>
      </c>
      <c r="G112" s="157">
        <v>1300</v>
      </c>
      <c r="H112" s="166" t="str">
        <f t="shared" si="6"/>
        <v/>
      </c>
      <c r="I112" s="139">
        <v>8801089103413</v>
      </c>
      <c r="J112" s="744"/>
      <c r="K112" s="651"/>
    </row>
    <row r="113" spans="1:11" s="168" customFormat="1" ht="45">
      <c r="A113" s="86"/>
      <c r="B113" s="96" t="s">
        <v>561</v>
      </c>
      <c r="C113" s="140" t="s">
        <v>249</v>
      </c>
      <c r="D113" s="155" t="s">
        <v>729</v>
      </c>
      <c r="E113" s="181"/>
      <c r="F113" s="98" t="s">
        <v>730</v>
      </c>
      <c r="G113" s="157">
        <v>950</v>
      </c>
      <c r="H113" s="166" t="str">
        <f t="shared" si="6"/>
        <v/>
      </c>
      <c r="I113" s="139">
        <v>8801089103000</v>
      </c>
      <c r="J113" s="744"/>
      <c r="K113" s="651"/>
    </row>
    <row r="114" spans="1:11" s="168" customFormat="1" ht="60">
      <c r="A114" s="86"/>
      <c r="B114" s="160" t="s">
        <v>561</v>
      </c>
      <c r="C114" s="161" t="s">
        <v>303</v>
      </c>
      <c r="D114" s="148" t="s">
        <v>731</v>
      </c>
      <c r="E114" s="152" t="s">
        <v>595</v>
      </c>
      <c r="F114" s="93" t="s">
        <v>732</v>
      </c>
      <c r="G114" s="135">
        <v>2110</v>
      </c>
      <c r="H114" s="166" t="str">
        <f t="shared" si="6"/>
        <v/>
      </c>
      <c r="I114" s="139">
        <v>8801089108807</v>
      </c>
      <c r="J114" s="744"/>
      <c r="K114" s="651"/>
    </row>
    <row r="115" spans="1:11" s="177" customFormat="1" ht="60">
      <c r="B115" s="128" t="s">
        <v>561</v>
      </c>
      <c r="C115" s="161" t="s">
        <v>217</v>
      </c>
      <c r="D115" s="148" t="s">
        <v>733</v>
      </c>
      <c r="E115" s="162"/>
      <c r="F115" s="93" t="s">
        <v>734</v>
      </c>
      <c r="G115" s="135">
        <v>1500</v>
      </c>
      <c r="H115" s="166" t="str">
        <f t="shared" si="6"/>
        <v/>
      </c>
      <c r="I115" s="182">
        <v>8801089102485</v>
      </c>
      <c r="J115" s="744"/>
      <c r="K115" s="651"/>
    </row>
    <row r="116" spans="1:11" s="177" customFormat="1" ht="96.75" customHeight="1">
      <c r="B116" s="96" t="s">
        <v>561</v>
      </c>
      <c r="C116" s="159" t="s">
        <v>4338</v>
      </c>
      <c r="D116" s="97" t="s">
        <v>4368</v>
      </c>
      <c r="E116" s="152" t="s">
        <v>4563</v>
      </c>
      <c r="F116" s="1094" t="s">
        <v>4369</v>
      </c>
      <c r="G116" s="1042">
        <v>2000</v>
      </c>
      <c r="H116" s="166" t="str">
        <f t="shared" si="6"/>
        <v/>
      </c>
      <c r="I116" s="182">
        <v>849688013243</v>
      </c>
      <c r="J116" s="744"/>
      <c r="K116" s="651"/>
    </row>
    <row r="117" spans="1:11" s="177" customFormat="1" ht="60">
      <c r="B117" s="128" t="s">
        <v>561</v>
      </c>
      <c r="C117" s="161" t="s">
        <v>218</v>
      </c>
      <c r="D117" s="148" t="s">
        <v>735</v>
      </c>
      <c r="E117" s="162"/>
      <c r="F117" s="93" t="s">
        <v>736</v>
      </c>
      <c r="G117" s="135">
        <v>1350</v>
      </c>
      <c r="H117" s="153" t="str">
        <f t="shared" si="6"/>
        <v/>
      </c>
      <c r="I117" s="182">
        <v>8801089102492</v>
      </c>
      <c r="J117" s="744"/>
      <c r="K117" s="651"/>
    </row>
    <row r="118" spans="1:11" s="177" customFormat="1" ht="60">
      <c r="B118" s="128" t="s">
        <v>561</v>
      </c>
      <c r="C118" s="161" t="s">
        <v>219</v>
      </c>
      <c r="D118" s="148" t="s">
        <v>737</v>
      </c>
      <c r="E118" s="162"/>
      <c r="F118" s="93" t="s">
        <v>738</v>
      </c>
      <c r="G118" s="135">
        <v>1500</v>
      </c>
      <c r="H118" s="153" t="str">
        <f t="shared" si="6"/>
        <v/>
      </c>
      <c r="I118" s="182" t="s">
        <v>739</v>
      </c>
      <c r="J118" s="744"/>
      <c r="K118" s="651"/>
    </row>
    <row r="119" spans="1:11" s="177" customFormat="1" ht="90">
      <c r="B119" s="1093" t="s">
        <v>561</v>
      </c>
      <c r="C119" s="159" t="s">
        <v>4286</v>
      </c>
      <c r="D119" s="97" t="s">
        <v>4366</v>
      </c>
      <c r="E119" s="152" t="s">
        <v>4563</v>
      </c>
      <c r="F119" s="1094" t="s">
        <v>4367</v>
      </c>
      <c r="G119" s="135">
        <v>2000</v>
      </c>
      <c r="H119" s="153" t="str">
        <f t="shared" si="6"/>
        <v/>
      </c>
      <c r="I119" s="182">
        <v>849688013236</v>
      </c>
      <c r="J119" s="744"/>
      <c r="K119" s="651"/>
    </row>
    <row r="120" spans="1:11" s="177" customFormat="1" ht="60">
      <c r="B120" s="160" t="s">
        <v>561</v>
      </c>
      <c r="C120" s="161" t="s">
        <v>301</v>
      </c>
      <c r="D120" s="148" t="s">
        <v>740</v>
      </c>
      <c r="E120" s="152" t="s">
        <v>595</v>
      </c>
      <c r="F120" s="93" t="s">
        <v>741</v>
      </c>
      <c r="G120" s="135">
        <v>1620</v>
      </c>
      <c r="H120" s="153" t="str">
        <f t="shared" si="6"/>
        <v/>
      </c>
      <c r="I120" s="183">
        <v>8801089108685</v>
      </c>
      <c r="J120" s="744"/>
      <c r="K120" s="651"/>
    </row>
    <row r="121" spans="1:11" s="168" customFormat="1" ht="60">
      <c r="B121" s="128" t="s">
        <v>561</v>
      </c>
      <c r="C121" s="161" t="s">
        <v>144</v>
      </c>
      <c r="D121" s="148" t="s">
        <v>742</v>
      </c>
      <c r="E121" s="162"/>
      <c r="F121" s="93" t="s">
        <v>743</v>
      </c>
      <c r="G121" s="135">
        <v>1150</v>
      </c>
      <c r="H121" s="153" t="str">
        <f t="shared" si="6"/>
        <v/>
      </c>
      <c r="I121" s="171" t="s">
        <v>744</v>
      </c>
      <c r="J121" s="744"/>
      <c r="K121" s="651"/>
    </row>
    <row r="122" spans="1:11" s="168" customFormat="1" ht="67.5" customHeight="1">
      <c r="B122" s="128" t="s">
        <v>561</v>
      </c>
      <c r="C122" s="161" t="s">
        <v>143</v>
      </c>
      <c r="D122" s="148" t="s">
        <v>745</v>
      </c>
      <c r="E122" s="162"/>
      <c r="F122" s="93" t="s">
        <v>746</v>
      </c>
      <c r="G122" s="135">
        <v>1050</v>
      </c>
      <c r="H122" s="153" t="str">
        <f t="shared" si="6"/>
        <v/>
      </c>
      <c r="I122" s="171" t="s">
        <v>747</v>
      </c>
      <c r="J122" s="744"/>
      <c r="K122" s="650"/>
    </row>
    <row r="123" spans="1:11" s="168" customFormat="1" ht="45">
      <c r="B123" s="128" t="s">
        <v>561</v>
      </c>
      <c r="C123" s="161" t="s">
        <v>142</v>
      </c>
      <c r="D123" s="148" t="s">
        <v>745</v>
      </c>
      <c r="E123" s="162"/>
      <c r="F123" s="93" t="s">
        <v>748</v>
      </c>
      <c r="G123" s="135">
        <v>650</v>
      </c>
      <c r="H123" s="153" t="str">
        <f t="shared" si="6"/>
        <v/>
      </c>
      <c r="I123" s="171" t="s">
        <v>749</v>
      </c>
      <c r="J123" s="744"/>
      <c r="K123" s="650"/>
    </row>
    <row r="124" spans="1:11" s="168" customFormat="1" ht="68.849999999999994" customHeight="1">
      <c r="B124" s="128" t="s">
        <v>569</v>
      </c>
      <c r="C124" s="93" t="s">
        <v>170</v>
      </c>
      <c r="D124" s="148" t="s">
        <v>742</v>
      </c>
      <c r="E124" s="131"/>
      <c r="F124" s="93" t="s">
        <v>750</v>
      </c>
      <c r="G124" s="135">
        <v>650</v>
      </c>
      <c r="H124" s="153" t="str">
        <f t="shared" si="6"/>
        <v/>
      </c>
      <c r="I124" s="171" t="s">
        <v>751</v>
      </c>
      <c r="J124" s="744"/>
      <c r="K124" s="650"/>
    </row>
    <row r="125" spans="1:11" s="177" customFormat="1" ht="45">
      <c r="B125" s="128" t="s">
        <v>561</v>
      </c>
      <c r="C125" s="161" t="s">
        <v>752</v>
      </c>
      <c r="D125" s="148" t="s">
        <v>753</v>
      </c>
      <c r="E125" s="162"/>
      <c r="F125" s="93" t="s">
        <v>754</v>
      </c>
      <c r="G125" s="135">
        <v>399</v>
      </c>
      <c r="H125" s="153" t="str">
        <f t="shared" si="6"/>
        <v/>
      </c>
      <c r="I125" s="184" t="s">
        <v>755</v>
      </c>
      <c r="J125" s="744"/>
      <c r="K125" s="650"/>
    </row>
    <row r="126" spans="1:11" s="177" customFormat="1" ht="45">
      <c r="B126" s="96" t="s">
        <v>481</v>
      </c>
      <c r="C126" s="159" t="s">
        <v>756</v>
      </c>
      <c r="D126" s="185" t="s">
        <v>757</v>
      </c>
      <c r="E126" s="156"/>
      <c r="F126" s="98" t="s">
        <v>758</v>
      </c>
      <c r="G126" s="157">
        <v>399</v>
      </c>
      <c r="H126" s="153" t="str">
        <f t="shared" si="6"/>
        <v/>
      </c>
      <c r="I126" s="184">
        <v>8801089133465</v>
      </c>
      <c r="J126" s="744"/>
      <c r="K126" s="650"/>
    </row>
    <row r="127" spans="1:11" s="168" customFormat="1" ht="60">
      <c r="B127" s="128" t="s">
        <v>561</v>
      </c>
      <c r="C127" s="161" t="s">
        <v>141</v>
      </c>
      <c r="D127" s="165" t="s">
        <v>759</v>
      </c>
      <c r="E127" s="162"/>
      <c r="F127" s="93" t="s">
        <v>760</v>
      </c>
      <c r="G127" s="135">
        <v>1150</v>
      </c>
      <c r="H127" s="153" t="str">
        <f t="shared" si="6"/>
        <v/>
      </c>
      <c r="I127" s="171" t="s">
        <v>761</v>
      </c>
      <c r="J127" s="744"/>
      <c r="K127" s="650"/>
    </row>
    <row r="128" spans="1:11" s="168" customFormat="1" ht="67.5" customHeight="1">
      <c r="B128" s="128" t="s">
        <v>569</v>
      </c>
      <c r="C128" s="93" t="s">
        <v>171</v>
      </c>
      <c r="D128" s="165" t="s">
        <v>759</v>
      </c>
      <c r="E128" s="131"/>
      <c r="F128" s="93" t="s">
        <v>762</v>
      </c>
      <c r="G128" s="135">
        <v>650</v>
      </c>
      <c r="H128" s="153" t="str">
        <f t="shared" si="6"/>
        <v/>
      </c>
      <c r="I128" s="171" t="s">
        <v>763</v>
      </c>
      <c r="J128" s="744"/>
      <c r="K128" s="650"/>
    </row>
    <row r="129" spans="2:11" s="168" customFormat="1" ht="64.5" customHeight="1">
      <c r="B129" s="128" t="s">
        <v>569</v>
      </c>
      <c r="C129" s="93" t="s">
        <v>172</v>
      </c>
      <c r="D129" s="165" t="s">
        <v>759</v>
      </c>
      <c r="E129" s="131"/>
      <c r="F129" s="93" t="s">
        <v>764</v>
      </c>
      <c r="G129" s="135">
        <v>650</v>
      </c>
      <c r="H129" s="153" t="str">
        <f t="shared" si="6"/>
        <v/>
      </c>
      <c r="I129" s="171" t="s">
        <v>765</v>
      </c>
      <c r="J129" s="744"/>
      <c r="K129" s="650"/>
    </row>
    <row r="130" spans="2:11" s="168" customFormat="1" ht="62.5" customHeight="1">
      <c r="B130" s="128" t="s">
        <v>561</v>
      </c>
      <c r="C130" s="161" t="s">
        <v>139</v>
      </c>
      <c r="D130" s="133" t="s">
        <v>766</v>
      </c>
      <c r="E130" s="162"/>
      <c r="F130" s="93" t="s">
        <v>767</v>
      </c>
      <c r="G130" s="135">
        <v>1050</v>
      </c>
      <c r="H130" s="153" t="str">
        <f t="shared" si="6"/>
        <v/>
      </c>
      <c r="I130" s="171" t="s">
        <v>768</v>
      </c>
      <c r="J130" s="744"/>
      <c r="K130" s="650"/>
    </row>
    <row r="131" spans="2:11" s="168" customFormat="1" ht="67.5" customHeight="1">
      <c r="B131" s="128" t="s">
        <v>561</v>
      </c>
      <c r="C131" s="161" t="s">
        <v>140</v>
      </c>
      <c r="D131" s="133" t="s">
        <v>769</v>
      </c>
      <c r="E131" s="162"/>
      <c r="F131" s="93" t="s">
        <v>770</v>
      </c>
      <c r="G131" s="135">
        <v>950</v>
      </c>
      <c r="H131" s="153" t="str">
        <f t="shared" si="6"/>
        <v/>
      </c>
      <c r="I131" s="171" t="s">
        <v>771</v>
      </c>
      <c r="J131" s="744"/>
      <c r="K131" s="650"/>
    </row>
    <row r="132" spans="2:11" s="168" customFormat="1" ht="45">
      <c r="B132" s="128" t="s">
        <v>561</v>
      </c>
      <c r="C132" s="161" t="s">
        <v>772</v>
      </c>
      <c r="D132" s="133" t="s">
        <v>769</v>
      </c>
      <c r="E132" s="162"/>
      <c r="F132" s="93" t="s">
        <v>773</v>
      </c>
      <c r="G132" s="135">
        <v>600</v>
      </c>
      <c r="H132" s="153" t="str">
        <f t="shared" si="6"/>
        <v/>
      </c>
      <c r="I132" s="171" t="s">
        <v>774</v>
      </c>
      <c r="J132" s="744"/>
      <c r="K132" s="650"/>
    </row>
    <row r="133" spans="2:11" s="168" customFormat="1" ht="60">
      <c r="B133" s="128" t="s">
        <v>569</v>
      </c>
      <c r="C133" s="93" t="s">
        <v>173</v>
      </c>
      <c r="D133" s="133" t="s">
        <v>766</v>
      </c>
      <c r="E133" s="131"/>
      <c r="F133" s="93" t="s">
        <v>775</v>
      </c>
      <c r="G133" s="135">
        <v>600</v>
      </c>
      <c r="H133" s="153" t="str">
        <f t="shared" si="6"/>
        <v/>
      </c>
      <c r="I133" s="171" t="s">
        <v>776</v>
      </c>
      <c r="J133" s="744"/>
      <c r="K133" s="650"/>
    </row>
    <row r="134" spans="2:11" s="168" customFormat="1" ht="45">
      <c r="B134" s="98" t="s">
        <v>561</v>
      </c>
      <c r="C134" s="186" t="s">
        <v>222</v>
      </c>
      <c r="D134" s="97" t="s">
        <v>777</v>
      </c>
      <c r="E134" s="143"/>
      <c r="F134" s="98" t="s">
        <v>4080</v>
      </c>
      <c r="G134" s="135">
        <v>500</v>
      </c>
      <c r="H134" s="166" t="str">
        <f t="shared" si="6"/>
        <v/>
      </c>
      <c r="I134" s="167">
        <v>8801089102850</v>
      </c>
      <c r="J134" s="744"/>
      <c r="K134" s="651"/>
    </row>
    <row r="135" spans="2:11" s="177" customFormat="1" ht="75">
      <c r="B135" s="128" t="s">
        <v>561</v>
      </c>
      <c r="C135" s="146" t="s">
        <v>282</v>
      </c>
      <c r="D135" s="148" t="s">
        <v>778</v>
      </c>
      <c r="E135" s="148"/>
      <c r="F135" s="129" t="s">
        <v>779</v>
      </c>
      <c r="G135" s="147">
        <v>810</v>
      </c>
      <c r="H135" s="153" t="str">
        <f t="shared" si="6"/>
        <v/>
      </c>
      <c r="I135" s="184" t="s">
        <v>780</v>
      </c>
      <c r="J135" s="744"/>
      <c r="K135" s="650"/>
    </row>
    <row r="136" spans="2:11" s="177" customFormat="1" ht="45">
      <c r="B136" s="128" t="s">
        <v>561</v>
      </c>
      <c r="C136" s="146" t="s">
        <v>283</v>
      </c>
      <c r="D136" s="148" t="s">
        <v>778</v>
      </c>
      <c r="E136" s="148"/>
      <c r="F136" s="129" t="s">
        <v>781</v>
      </c>
      <c r="G136" s="135">
        <v>670</v>
      </c>
      <c r="H136" s="153" t="str">
        <f t="shared" si="6"/>
        <v/>
      </c>
      <c r="I136" s="184">
        <v>8801089132093</v>
      </c>
      <c r="J136" s="744"/>
      <c r="K136" s="650"/>
    </row>
    <row r="137" spans="2:11" s="177" customFormat="1" ht="60">
      <c r="B137" s="128" t="s">
        <v>561</v>
      </c>
      <c r="C137" s="146" t="s">
        <v>284</v>
      </c>
      <c r="D137" s="148" t="s">
        <v>778</v>
      </c>
      <c r="E137" s="148"/>
      <c r="F137" s="93" t="s">
        <v>782</v>
      </c>
      <c r="G137" s="135">
        <v>670</v>
      </c>
      <c r="H137" s="153" t="str">
        <f t="shared" si="6"/>
        <v/>
      </c>
      <c r="I137" s="184" t="s">
        <v>783</v>
      </c>
      <c r="J137" s="744"/>
      <c r="K137" s="650"/>
    </row>
    <row r="138" spans="2:11" s="177" customFormat="1" ht="45">
      <c r="B138" s="128" t="s">
        <v>561</v>
      </c>
      <c r="C138" s="146" t="s">
        <v>285</v>
      </c>
      <c r="D138" s="148" t="s">
        <v>778</v>
      </c>
      <c r="E138" s="148"/>
      <c r="F138" s="129" t="s">
        <v>784</v>
      </c>
      <c r="G138" s="135">
        <v>740</v>
      </c>
      <c r="H138" s="153" t="str">
        <f t="shared" si="6"/>
        <v/>
      </c>
      <c r="I138" s="184">
        <v>8801089132130</v>
      </c>
      <c r="J138" s="744"/>
      <c r="K138" s="650"/>
    </row>
    <row r="139" spans="2:11" s="177" customFormat="1" ht="60">
      <c r="B139" s="128" t="s">
        <v>561</v>
      </c>
      <c r="C139" s="146" t="s">
        <v>286</v>
      </c>
      <c r="D139" s="148" t="s">
        <v>778</v>
      </c>
      <c r="E139" s="148"/>
      <c r="F139" s="129" t="s">
        <v>785</v>
      </c>
      <c r="G139" s="135">
        <v>740</v>
      </c>
      <c r="H139" s="153" t="str">
        <f t="shared" si="6"/>
        <v/>
      </c>
      <c r="I139" s="184">
        <v>8801089132147</v>
      </c>
      <c r="J139" s="744"/>
      <c r="K139" s="650"/>
    </row>
    <row r="140" spans="2:11" s="177" customFormat="1" ht="45">
      <c r="B140" s="161" t="s">
        <v>561</v>
      </c>
      <c r="C140" s="226" t="s">
        <v>3455</v>
      </c>
      <c r="D140" s="151" t="s">
        <v>894</v>
      </c>
      <c r="E140" s="151"/>
      <c r="F140" s="206" t="s">
        <v>3490</v>
      </c>
      <c r="G140" s="656">
        <v>1500</v>
      </c>
      <c r="H140" s="153" t="str">
        <f t="shared" si="6"/>
        <v/>
      </c>
      <c r="I140" s="184">
        <v>8801089144935</v>
      </c>
      <c r="J140" s="744"/>
      <c r="K140" s="650"/>
    </row>
    <row r="141" spans="2:11" s="177" customFormat="1" ht="45">
      <c r="B141" s="161" t="s">
        <v>561</v>
      </c>
      <c r="C141" s="226" t="s">
        <v>4397</v>
      </c>
      <c r="D141" s="151" t="s">
        <v>894</v>
      </c>
      <c r="E141" s="151"/>
      <c r="F141" s="206" t="s">
        <v>4402</v>
      </c>
      <c r="G141" s="656">
        <v>1400</v>
      </c>
      <c r="H141" s="153" t="str">
        <f t="shared" si="6"/>
        <v/>
      </c>
      <c r="I141" s="184">
        <v>8801089173782</v>
      </c>
      <c r="J141" s="744"/>
      <c r="K141" s="650"/>
    </row>
    <row r="142" spans="2:11" s="168" customFormat="1" ht="45">
      <c r="B142" s="128" t="s">
        <v>561</v>
      </c>
      <c r="C142" s="161" t="s">
        <v>138</v>
      </c>
      <c r="D142" s="162" t="s">
        <v>786</v>
      </c>
      <c r="E142" s="162"/>
      <c r="F142" s="93" t="s">
        <v>787</v>
      </c>
      <c r="G142" s="135">
        <v>850</v>
      </c>
      <c r="H142" s="166" t="str">
        <f t="shared" si="6"/>
        <v/>
      </c>
      <c r="I142" s="171" t="s">
        <v>788</v>
      </c>
      <c r="J142" s="744"/>
      <c r="K142" s="650"/>
    </row>
    <row r="143" spans="2:11" s="168" customFormat="1" ht="60">
      <c r="B143" s="96" t="s">
        <v>561</v>
      </c>
      <c r="C143" s="159" t="s">
        <v>259</v>
      </c>
      <c r="D143" s="156" t="s">
        <v>789</v>
      </c>
      <c r="E143" s="156"/>
      <c r="F143" s="98" t="s">
        <v>790</v>
      </c>
      <c r="G143" s="157">
        <v>510</v>
      </c>
      <c r="H143" s="166" t="str">
        <f t="shared" si="6"/>
        <v/>
      </c>
      <c r="I143" s="187" t="s">
        <v>791</v>
      </c>
      <c r="J143" s="744"/>
      <c r="K143" s="651"/>
    </row>
    <row r="144" spans="2:11" s="177" customFormat="1" ht="60">
      <c r="B144" s="128" t="s">
        <v>561</v>
      </c>
      <c r="C144" s="150" t="s">
        <v>792</v>
      </c>
      <c r="D144" s="148" t="s">
        <v>742</v>
      </c>
      <c r="E144" s="148"/>
      <c r="F144" s="93" t="s">
        <v>793</v>
      </c>
      <c r="G144" s="135">
        <v>925</v>
      </c>
      <c r="H144" s="153" t="str">
        <f t="shared" si="6"/>
        <v/>
      </c>
      <c r="I144" s="171">
        <v>8801089133014</v>
      </c>
      <c r="J144" s="744"/>
      <c r="K144" s="650"/>
    </row>
    <row r="145" spans="2:11" s="177" customFormat="1" ht="45">
      <c r="B145" s="128" t="s">
        <v>561</v>
      </c>
      <c r="C145" s="188" t="s">
        <v>794</v>
      </c>
      <c r="D145" s="148" t="s">
        <v>745</v>
      </c>
      <c r="E145" s="148"/>
      <c r="F145" s="93" t="s">
        <v>795</v>
      </c>
      <c r="G145" s="135">
        <v>825</v>
      </c>
      <c r="H145" s="153" t="str">
        <f t="shared" si="6"/>
        <v/>
      </c>
      <c r="I145" s="171">
        <v>8801089132024</v>
      </c>
      <c r="J145" s="744"/>
      <c r="K145" s="650"/>
    </row>
    <row r="146" spans="2:11" s="177" customFormat="1" ht="45">
      <c r="B146" s="128" t="s">
        <v>561</v>
      </c>
      <c r="C146" s="188" t="s">
        <v>288</v>
      </c>
      <c r="D146" s="162" t="s">
        <v>766</v>
      </c>
      <c r="E146" s="148"/>
      <c r="F146" s="93" t="s">
        <v>796</v>
      </c>
      <c r="G146" s="135">
        <v>825</v>
      </c>
      <c r="H146" s="153" t="str">
        <f t="shared" si="6"/>
        <v/>
      </c>
      <c r="I146" s="171">
        <v>8801089132000</v>
      </c>
      <c r="J146" s="744"/>
      <c r="K146" s="650"/>
    </row>
    <row r="147" spans="2:11" s="177" customFormat="1" ht="45">
      <c r="B147" s="128" t="s">
        <v>561</v>
      </c>
      <c r="C147" s="188" t="s">
        <v>287</v>
      </c>
      <c r="D147" s="148" t="s">
        <v>769</v>
      </c>
      <c r="E147" s="148"/>
      <c r="F147" s="93" t="s">
        <v>797</v>
      </c>
      <c r="G147" s="135">
        <v>725</v>
      </c>
      <c r="H147" s="153" t="str">
        <f t="shared" si="6"/>
        <v/>
      </c>
      <c r="I147" s="171">
        <v>8801089131973</v>
      </c>
      <c r="J147" s="744"/>
      <c r="K147" s="650"/>
    </row>
    <row r="148" spans="2:11" s="177" customFormat="1" ht="60" customHeight="1">
      <c r="B148" s="128" t="s">
        <v>561</v>
      </c>
      <c r="C148" s="150" t="s">
        <v>798</v>
      </c>
      <c r="D148" s="148" t="s">
        <v>759</v>
      </c>
      <c r="E148" s="148"/>
      <c r="F148" s="93" t="s">
        <v>799</v>
      </c>
      <c r="G148" s="135">
        <v>925</v>
      </c>
      <c r="H148" s="153" t="str">
        <f t="shared" si="6"/>
        <v/>
      </c>
      <c r="I148" s="171">
        <v>8801089132833</v>
      </c>
      <c r="J148" s="744"/>
      <c r="K148" s="650"/>
    </row>
    <row r="149" spans="2:11" s="177" customFormat="1" ht="45">
      <c r="B149" s="189" t="s">
        <v>481</v>
      </c>
      <c r="C149" s="190" t="s">
        <v>434</v>
      </c>
      <c r="D149" s="185" t="s">
        <v>800</v>
      </c>
      <c r="E149" s="97" t="s">
        <v>4206</v>
      </c>
      <c r="F149" s="191" t="s">
        <v>801</v>
      </c>
      <c r="G149" s="135">
        <v>709</v>
      </c>
      <c r="H149" s="153" t="str">
        <f t="shared" si="6"/>
        <v/>
      </c>
      <c r="I149" s="171">
        <v>8801089102751</v>
      </c>
      <c r="J149" s="744"/>
      <c r="K149" s="650"/>
    </row>
    <row r="150" spans="2:11" s="177" customFormat="1" ht="45">
      <c r="B150" s="175" t="s">
        <v>481</v>
      </c>
      <c r="C150" s="387" t="s">
        <v>3782</v>
      </c>
      <c r="D150" s="165" t="s">
        <v>3919</v>
      </c>
      <c r="E150" s="259" t="s">
        <v>3831</v>
      </c>
      <c r="F150" s="260" t="s">
        <v>3876</v>
      </c>
      <c r="G150" s="135">
        <v>750</v>
      </c>
      <c r="H150" s="153" t="str">
        <f t="shared" si="6"/>
        <v/>
      </c>
      <c r="I150" s="171">
        <v>8801089165879</v>
      </c>
      <c r="J150" s="744"/>
      <c r="K150" s="650"/>
    </row>
    <row r="151" spans="2:11" s="177" customFormat="1" ht="45">
      <c r="B151" s="175" t="s">
        <v>481</v>
      </c>
      <c r="C151" s="387" t="s">
        <v>3784</v>
      </c>
      <c r="D151" s="165" t="s">
        <v>759</v>
      </c>
      <c r="E151" s="148"/>
      <c r="F151" s="260" t="s">
        <v>3837</v>
      </c>
      <c r="G151" s="135">
        <v>379</v>
      </c>
      <c r="H151" s="153" t="str">
        <f t="shared" si="6"/>
        <v/>
      </c>
      <c r="I151" s="171">
        <v>8801089163905</v>
      </c>
      <c r="J151" s="744"/>
      <c r="K151" s="650"/>
    </row>
    <row r="152" spans="2:11" s="177" customFormat="1" ht="45">
      <c r="B152" s="175" t="s">
        <v>481</v>
      </c>
      <c r="C152" s="387" t="s">
        <v>3785</v>
      </c>
      <c r="D152" s="165" t="s">
        <v>759</v>
      </c>
      <c r="E152" s="148"/>
      <c r="F152" s="260" t="s">
        <v>3836</v>
      </c>
      <c r="G152" s="135">
        <v>379</v>
      </c>
      <c r="H152" s="153" t="str">
        <f t="shared" si="6"/>
        <v/>
      </c>
      <c r="I152" s="171">
        <v>8801089164629</v>
      </c>
      <c r="J152" s="744"/>
      <c r="K152" s="650"/>
    </row>
    <row r="153" spans="2:11" s="177" customFormat="1" ht="45">
      <c r="B153" s="175" t="s">
        <v>481</v>
      </c>
      <c r="C153" s="387" t="s">
        <v>3786</v>
      </c>
      <c r="D153" s="165" t="s">
        <v>759</v>
      </c>
      <c r="E153" s="148"/>
      <c r="F153" s="260" t="s">
        <v>3838</v>
      </c>
      <c r="G153" s="135">
        <v>379</v>
      </c>
      <c r="H153" s="153" t="str">
        <f t="shared" si="6"/>
        <v/>
      </c>
      <c r="I153" s="171">
        <v>8801089164742</v>
      </c>
      <c r="J153" s="744"/>
      <c r="K153" s="650"/>
    </row>
    <row r="154" spans="2:11" s="177" customFormat="1" ht="45">
      <c r="B154" s="175" t="s">
        <v>481</v>
      </c>
      <c r="C154" s="387" t="s">
        <v>3787</v>
      </c>
      <c r="D154" s="165" t="s">
        <v>759</v>
      </c>
      <c r="E154" s="148"/>
      <c r="F154" s="260" t="s">
        <v>3839</v>
      </c>
      <c r="G154" s="135">
        <v>519</v>
      </c>
      <c r="H154" s="153" t="str">
        <f t="shared" si="6"/>
        <v/>
      </c>
      <c r="I154" s="171">
        <v>8801089165473</v>
      </c>
      <c r="J154" s="744"/>
      <c r="K154" s="650"/>
    </row>
    <row r="155" spans="2:11" s="177" customFormat="1" ht="45">
      <c r="B155" s="175" t="s">
        <v>481</v>
      </c>
      <c r="C155" s="387" t="s">
        <v>3788</v>
      </c>
      <c r="D155" s="148" t="s">
        <v>742</v>
      </c>
      <c r="E155" s="148"/>
      <c r="F155" s="260" t="s">
        <v>3840</v>
      </c>
      <c r="G155" s="135">
        <v>395</v>
      </c>
      <c r="H155" s="153" t="str">
        <f t="shared" si="6"/>
        <v/>
      </c>
      <c r="I155" s="171">
        <v>8801089164094</v>
      </c>
      <c r="J155" s="744"/>
      <c r="K155" s="650"/>
    </row>
    <row r="156" spans="2:11" s="177" customFormat="1" ht="45">
      <c r="B156" s="175" t="s">
        <v>481</v>
      </c>
      <c r="C156" s="387" t="s">
        <v>3789</v>
      </c>
      <c r="D156" s="148" t="s">
        <v>742</v>
      </c>
      <c r="E156" s="148"/>
      <c r="F156" s="260" t="s">
        <v>3841</v>
      </c>
      <c r="G156" s="135">
        <v>395</v>
      </c>
      <c r="H156" s="153" t="str">
        <f t="shared" si="6"/>
        <v/>
      </c>
      <c r="I156" s="171">
        <v>8801089165114</v>
      </c>
      <c r="J156" s="744"/>
      <c r="K156" s="650"/>
    </row>
    <row r="157" spans="2:11" s="177" customFormat="1" ht="45">
      <c r="B157" s="189" t="s">
        <v>481</v>
      </c>
      <c r="C157" s="190" t="s">
        <v>4588</v>
      </c>
      <c r="D157" s="144" t="s">
        <v>4589</v>
      </c>
      <c r="E157" s="1191" t="s">
        <v>4671</v>
      </c>
      <c r="F157" s="191" t="s">
        <v>4590</v>
      </c>
      <c r="G157" s="157">
        <v>399</v>
      </c>
      <c r="H157" s="166" t="str">
        <f t="shared" si="6"/>
        <v/>
      </c>
      <c r="I157" s="187">
        <v>8801089174345</v>
      </c>
      <c r="J157" s="744"/>
      <c r="K157" s="650"/>
    </row>
    <row r="158" spans="2:11" s="177" customFormat="1" ht="45">
      <c r="B158" s="175" t="s">
        <v>481</v>
      </c>
      <c r="C158" s="387" t="s">
        <v>3790</v>
      </c>
      <c r="D158" s="148" t="s">
        <v>742</v>
      </c>
      <c r="E158" s="148"/>
      <c r="F158" s="260" t="s">
        <v>3842</v>
      </c>
      <c r="G158" s="135">
        <v>395</v>
      </c>
      <c r="H158" s="153" t="str">
        <f t="shared" si="6"/>
        <v/>
      </c>
      <c r="I158" s="171">
        <v>8801089165220</v>
      </c>
      <c r="J158" s="744"/>
      <c r="K158" s="650"/>
    </row>
    <row r="159" spans="2:11" s="177" customFormat="1" ht="45">
      <c r="B159" s="175" t="s">
        <v>481</v>
      </c>
      <c r="C159" s="387" t="s">
        <v>3791</v>
      </c>
      <c r="D159" s="148" t="s">
        <v>742</v>
      </c>
      <c r="E159" s="148"/>
      <c r="F159" s="260" t="s">
        <v>3843</v>
      </c>
      <c r="G159" s="135">
        <v>535</v>
      </c>
      <c r="H159" s="153" t="str">
        <f t="shared" si="6"/>
        <v/>
      </c>
      <c r="I159" s="171">
        <v>8801089165367</v>
      </c>
      <c r="J159" s="744"/>
      <c r="K159" s="650"/>
    </row>
    <row r="160" spans="2:11" s="177" customFormat="1" ht="45">
      <c r="B160" s="175" t="s">
        <v>561</v>
      </c>
      <c r="C160" s="387" t="s">
        <v>4285</v>
      </c>
      <c r="D160" s="148" t="s">
        <v>836</v>
      </c>
      <c r="E160" s="148"/>
      <c r="F160" s="260" t="s">
        <v>4329</v>
      </c>
      <c r="G160" s="135">
        <v>339</v>
      </c>
      <c r="H160" s="153" t="str">
        <f t="shared" si="6"/>
        <v/>
      </c>
      <c r="I160" s="171">
        <v>8801089174260</v>
      </c>
      <c r="J160" s="744"/>
      <c r="K160" s="650"/>
    </row>
    <row r="161" spans="2:11" s="177" customFormat="1" ht="45">
      <c r="B161" s="175" t="s">
        <v>481</v>
      </c>
      <c r="C161" s="387" t="s">
        <v>3792</v>
      </c>
      <c r="D161" s="133" t="s">
        <v>3665</v>
      </c>
      <c r="E161" s="148"/>
      <c r="F161" s="260" t="s">
        <v>3832</v>
      </c>
      <c r="G161" s="135">
        <v>289</v>
      </c>
      <c r="H161" s="153" t="str">
        <f t="shared" si="6"/>
        <v/>
      </c>
      <c r="I161" s="171">
        <v>8801089169198</v>
      </c>
      <c r="J161" s="744"/>
      <c r="K161" s="650"/>
    </row>
    <row r="162" spans="2:11" s="177" customFormat="1" ht="45">
      <c r="B162" s="175" t="s">
        <v>481</v>
      </c>
      <c r="C162" s="387" t="s">
        <v>3793</v>
      </c>
      <c r="D162" s="133" t="s">
        <v>3665</v>
      </c>
      <c r="E162" s="148"/>
      <c r="F162" s="260" t="s">
        <v>3833</v>
      </c>
      <c r="G162" s="135">
        <v>289</v>
      </c>
      <c r="H162" s="153" t="str">
        <f t="shared" si="6"/>
        <v/>
      </c>
      <c r="I162" s="171">
        <v>8801089169211</v>
      </c>
      <c r="J162" s="744"/>
      <c r="K162" s="650"/>
    </row>
    <row r="163" spans="2:11" s="177" customFormat="1" ht="45">
      <c r="B163" s="175" t="s">
        <v>481</v>
      </c>
      <c r="C163" s="387" t="s">
        <v>3794</v>
      </c>
      <c r="D163" s="133" t="s">
        <v>3665</v>
      </c>
      <c r="E163" s="148"/>
      <c r="F163" s="260" t="s">
        <v>3834</v>
      </c>
      <c r="G163" s="135">
        <v>289</v>
      </c>
      <c r="H163" s="153" t="str">
        <f t="shared" si="6"/>
        <v/>
      </c>
      <c r="I163" s="171">
        <v>8801089163431</v>
      </c>
      <c r="J163" s="744"/>
      <c r="K163" s="650"/>
    </row>
    <row r="164" spans="2:11" s="177" customFormat="1" ht="45">
      <c r="B164" s="175" t="s">
        <v>481</v>
      </c>
      <c r="C164" s="387" t="s">
        <v>3795</v>
      </c>
      <c r="D164" s="133" t="s">
        <v>3665</v>
      </c>
      <c r="E164" s="148"/>
      <c r="F164" s="260" t="s">
        <v>3835</v>
      </c>
      <c r="G164" s="135">
        <v>459</v>
      </c>
      <c r="H164" s="153" t="str">
        <f t="shared" si="6"/>
        <v/>
      </c>
      <c r="I164" s="171">
        <v>8801089163622</v>
      </c>
      <c r="J164" s="744"/>
      <c r="K164" s="650"/>
    </row>
    <row r="165" spans="2:11" s="92" customFormat="1" ht="53.85" customHeight="1">
      <c r="B165" s="128" t="s">
        <v>481</v>
      </c>
      <c r="C165" s="137" t="s">
        <v>3810</v>
      </c>
      <c r="D165" s="133" t="s">
        <v>3920</v>
      </c>
      <c r="E165" s="197"/>
      <c r="F165" s="93" t="s">
        <v>3860</v>
      </c>
      <c r="G165" s="135">
        <v>280</v>
      </c>
      <c r="H165" s="153" t="str">
        <f>IF($H$3=0,"",G165-($H$3*G165))</f>
        <v/>
      </c>
      <c r="I165" s="164">
        <v>8801089155191</v>
      </c>
      <c r="J165" s="744"/>
      <c r="K165" s="650"/>
    </row>
    <row r="166" spans="2:11" s="92" customFormat="1" ht="53.85" customHeight="1">
      <c r="B166" s="128" t="s">
        <v>481</v>
      </c>
      <c r="C166" s="137" t="s">
        <v>3811</v>
      </c>
      <c r="D166" s="133" t="s">
        <v>3920</v>
      </c>
      <c r="E166" s="197"/>
      <c r="F166" s="93" t="s">
        <v>3859</v>
      </c>
      <c r="G166" s="135">
        <v>280</v>
      </c>
      <c r="H166" s="153" t="str">
        <f>IF($H$3=0,"",G166-($H$3*G166))</f>
        <v/>
      </c>
      <c r="I166" s="164">
        <v>8801089162809</v>
      </c>
      <c r="J166" s="744"/>
      <c r="K166" s="650"/>
    </row>
    <row r="167" spans="2:11" s="172" customFormat="1" ht="45">
      <c r="B167" s="175" t="s">
        <v>569</v>
      </c>
      <c r="C167" s="161" t="s">
        <v>443</v>
      </c>
      <c r="D167" s="148" t="s">
        <v>802</v>
      </c>
      <c r="E167" s="152" t="s">
        <v>4061</v>
      </c>
      <c r="F167" s="134" t="s">
        <v>803</v>
      </c>
      <c r="G167" s="100">
        <v>520</v>
      </c>
      <c r="H167" s="153" t="str">
        <f t="shared" si="6"/>
        <v/>
      </c>
      <c r="I167" s="193" t="s">
        <v>804</v>
      </c>
      <c r="J167" s="744"/>
      <c r="K167" s="650"/>
    </row>
    <row r="168" spans="2:11" s="172" customFormat="1" ht="45">
      <c r="B168" s="175" t="s">
        <v>569</v>
      </c>
      <c r="C168" s="161" t="s">
        <v>805</v>
      </c>
      <c r="D168" s="165" t="s">
        <v>806</v>
      </c>
      <c r="E168" s="152" t="s">
        <v>4062</v>
      </c>
      <c r="F168" s="134" t="s">
        <v>807</v>
      </c>
      <c r="G168" s="100">
        <v>520</v>
      </c>
      <c r="H168" s="153" t="str">
        <f t="shared" si="6"/>
        <v/>
      </c>
      <c r="I168" s="193" t="s">
        <v>808</v>
      </c>
      <c r="J168" s="744"/>
      <c r="K168" s="650"/>
    </row>
    <row r="169" spans="2:11" s="172" customFormat="1" ht="45">
      <c r="B169" s="175" t="s">
        <v>569</v>
      </c>
      <c r="C169" s="176" t="s">
        <v>119</v>
      </c>
      <c r="D169" s="165" t="s">
        <v>759</v>
      </c>
      <c r="E169" s="152" t="s">
        <v>4063</v>
      </c>
      <c r="F169" s="173" t="s">
        <v>809</v>
      </c>
      <c r="G169" s="135">
        <v>519</v>
      </c>
      <c r="H169" s="153" t="str">
        <f t="shared" si="6"/>
        <v/>
      </c>
      <c r="I169" s="194" t="s">
        <v>810</v>
      </c>
      <c r="J169" s="744"/>
      <c r="K169" s="650"/>
    </row>
    <row r="170" spans="2:11" s="172" customFormat="1" ht="45">
      <c r="B170" s="128" t="s">
        <v>569</v>
      </c>
      <c r="C170" s="137" t="s">
        <v>111</v>
      </c>
      <c r="D170" s="148" t="s">
        <v>759</v>
      </c>
      <c r="E170" s="152" t="s">
        <v>4064</v>
      </c>
      <c r="F170" s="173" t="s">
        <v>811</v>
      </c>
      <c r="G170" s="135">
        <v>379</v>
      </c>
      <c r="H170" s="153" t="str">
        <f t="shared" si="6"/>
        <v/>
      </c>
      <c r="I170" s="194" t="s">
        <v>812</v>
      </c>
      <c r="J170" s="744"/>
      <c r="K170" s="650"/>
    </row>
    <row r="171" spans="2:11" s="170" customFormat="1" ht="45">
      <c r="B171" s="128" t="s">
        <v>569</v>
      </c>
      <c r="C171" s="137" t="s">
        <v>112</v>
      </c>
      <c r="D171" s="148" t="s">
        <v>759</v>
      </c>
      <c r="E171" s="152" t="s">
        <v>4065</v>
      </c>
      <c r="F171" s="173" t="s">
        <v>813</v>
      </c>
      <c r="G171" s="135">
        <v>379</v>
      </c>
      <c r="H171" s="153" t="str">
        <f t="shared" si="6"/>
        <v/>
      </c>
      <c r="I171" s="194" t="s">
        <v>814</v>
      </c>
      <c r="J171" s="744"/>
      <c r="K171" s="650"/>
    </row>
    <row r="172" spans="2:11" s="172" customFormat="1" ht="45">
      <c r="B172" s="128" t="s">
        <v>569</v>
      </c>
      <c r="C172" s="137" t="s">
        <v>118</v>
      </c>
      <c r="D172" s="148" t="s">
        <v>816</v>
      </c>
      <c r="E172" s="152" t="s">
        <v>4066</v>
      </c>
      <c r="F172" s="173" t="s">
        <v>817</v>
      </c>
      <c r="G172" s="135">
        <v>519</v>
      </c>
      <c r="H172" s="192" t="str">
        <f>IF($H$3=0,"",G172-($H$3*G172))</f>
        <v/>
      </c>
      <c r="I172" s="194" t="s">
        <v>818</v>
      </c>
      <c r="J172" s="744"/>
      <c r="K172" s="650"/>
    </row>
    <row r="173" spans="2:11" s="170" customFormat="1" ht="45">
      <c r="B173" s="128" t="s">
        <v>569</v>
      </c>
      <c r="C173" s="137" t="s">
        <v>114</v>
      </c>
      <c r="D173" s="148" t="s">
        <v>816</v>
      </c>
      <c r="E173" s="152" t="s">
        <v>4067</v>
      </c>
      <c r="F173" s="173" t="s">
        <v>819</v>
      </c>
      <c r="G173" s="135">
        <v>379</v>
      </c>
      <c r="H173" s="192" t="str">
        <f t="shared" si="6"/>
        <v/>
      </c>
      <c r="I173" s="194" t="s">
        <v>820</v>
      </c>
      <c r="J173" s="744"/>
      <c r="K173" s="650"/>
    </row>
    <row r="174" spans="2:11" s="170" customFormat="1" ht="45">
      <c r="B174" s="128" t="s">
        <v>569</v>
      </c>
      <c r="C174" s="137" t="s">
        <v>116</v>
      </c>
      <c r="D174" s="148" t="s">
        <v>816</v>
      </c>
      <c r="E174" s="152" t="s">
        <v>4068</v>
      </c>
      <c r="F174" s="173" t="s">
        <v>822</v>
      </c>
      <c r="G174" s="135">
        <v>379</v>
      </c>
      <c r="H174" s="192" t="str">
        <f t="shared" si="6"/>
        <v/>
      </c>
      <c r="I174" s="194" t="s">
        <v>823</v>
      </c>
      <c r="J174" s="744"/>
      <c r="K174" s="650"/>
    </row>
    <row r="175" spans="2:11" s="172" customFormat="1" ht="50.25" customHeight="1">
      <c r="B175" s="128" t="s">
        <v>569</v>
      </c>
      <c r="C175" s="137" t="s">
        <v>117</v>
      </c>
      <c r="D175" s="148" t="s">
        <v>824</v>
      </c>
      <c r="E175" s="152" t="s">
        <v>4069</v>
      </c>
      <c r="F175" s="173" t="s">
        <v>825</v>
      </c>
      <c r="G175" s="135">
        <v>459</v>
      </c>
      <c r="H175" s="192" t="str">
        <f>IF($H$3=0,"",G175-($H$3*G175))</f>
        <v/>
      </c>
      <c r="I175" s="194" t="s">
        <v>826</v>
      </c>
      <c r="J175" s="744"/>
      <c r="K175" s="650"/>
    </row>
    <row r="176" spans="2:11" s="170" customFormat="1" ht="45">
      <c r="B176" s="128" t="s">
        <v>569</v>
      </c>
      <c r="C176" s="137" t="s">
        <v>827</v>
      </c>
      <c r="D176" s="148" t="s">
        <v>824</v>
      </c>
      <c r="E176" s="152" t="s">
        <v>4070</v>
      </c>
      <c r="F176" s="173" t="s">
        <v>828</v>
      </c>
      <c r="G176" s="135">
        <v>289</v>
      </c>
      <c r="H176" s="192" t="str">
        <f t="shared" si="6"/>
        <v/>
      </c>
      <c r="I176" s="194" t="s">
        <v>829</v>
      </c>
      <c r="J176" s="744"/>
      <c r="K176" s="650"/>
    </row>
    <row r="177" spans="2:11" s="172" customFormat="1" ht="45">
      <c r="B177" s="128" t="s">
        <v>569</v>
      </c>
      <c r="C177" s="137" t="s">
        <v>830</v>
      </c>
      <c r="D177" s="148" t="s">
        <v>824</v>
      </c>
      <c r="E177" s="152" t="s">
        <v>4071</v>
      </c>
      <c r="F177" s="173" t="s">
        <v>831</v>
      </c>
      <c r="G177" s="135">
        <v>289</v>
      </c>
      <c r="H177" s="192" t="str">
        <f t="shared" si="6"/>
        <v/>
      </c>
      <c r="I177" s="194" t="s">
        <v>832</v>
      </c>
      <c r="J177" s="744"/>
      <c r="K177" s="650"/>
    </row>
    <row r="178" spans="2:11" s="172" customFormat="1" ht="45">
      <c r="B178" s="128" t="s">
        <v>569</v>
      </c>
      <c r="C178" s="137" t="s">
        <v>833</v>
      </c>
      <c r="D178" s="148" t="s">
        <v>824</v>
      </c>
      <c r="E178" s="152" t="s">
        <v>4072</v>
      </c>
      <c r="F178" s="173" t="s">
        <v>834</v>
      </c>
      <c r="G178" s="135">
        <v>289</v>
      </c>
      <c r="H178" s="192" t="str">
        <f t="shared" si="6"/>
        <v/>
      </c>
      <c r="I178" s="194" t="s">
        <v>835</v>
      </c>
      <c r="J178" s="744"/>
      <c r="K178" s="650"/>
    </row>
    <row r="179" spans="2:11" s="172" customFormat="1" ht="30">
      <c r="B179" s="128" t="s">
        <v>561</v>
      </c>
      <c r="C179" s="137" t="s">
        <v>4139</v>
      </c>
      <c r="D179" s="148" t="s">
        <v>836</v>
      </c>
      <c r="E179" s="152"/>
      <c r="F179" s="173" t="s">
        <v>4151</v>
      </c>
      <c r="G179" s="135">
        <v>359</v>
      </c>
      <c r="H179" s="192" t="str">
        <f t="shared" si="6"/>
        <v/>
      </c>
      <c r="I179" s="194">
        <v>8801089170002</v>
      </c>
      <c r="J179" s="744"/>
      <c r="K179" s="650"/>
    </row>
    <row r="180" spans="2:11" s="172" customFormat="1" ht="30">
      <c r="B180" s="128" t="s">
        <v>561</v>
      </c>
      <c r="C180" s="137" t="s">
        <v>4140</v>
      </c>
      <c r="D180" s="148" t="s">
        <v>836</v>
      </c>
      <c r="E180" s="152"/>
      <c r="F180" s="173" t="s">
        <v>4152</v>
      </c>
      <c r="G180" s="135">
        <v>265</v>
      </c>
      <c r="H180" s="192" t="str">
        <f t="shared" si="6"/>
        <v/>
      </c>
      <c r="I180" s="194">
        <v>8801089170026</v>
      </c>
      <c r="J180" s="744"/>
      <c r="K180" s="650"/>
    </row>
    <row r="181" spans="2:11" s="172" customFormat="1" ht="30">
      <c r="B181" s="128" t="s">
        <v>561</v>
      </c>
      <c r="C181" s="137" t="s">
        <v>4141</v>
      </c>
      <c r="D181" s="148" t="s">
        <v>836</v>
      </c>
      <c r="E181" s="152"/>
      <c r="F181" s="173" t="s">
        <v>4153</v>
      </c>
      <c r="G181" s="135">
        <v>265</v>
      </c>
      <c r="H181" s="192" t="str">
        <f t="shared" si="6"/>
        <v/>
      </c>
      <c r="I181" s="194">
        <v>8801089170019</v>
      </c>
      <c r="J181" s="744"/>
      <c r="K181" s="650"/>
    </row>
    <row r="182" spans="2:11" s="172" customFormat="1" ht="30">
      <c r="B182" s="128" t="s">
        <v>561</v>
      </c>
      <c r="C182" s="137" t="s">
        <v>4142</v>
      </c>
      <c r="D182" s="148" t="s">
        <v>836</v>
      </c>
      <c r="E182" s="152"/>
      <c r="F182" s="173" t="s">
        <v>4154</v>
      </c>
      <c r="G182" s="135">
        <v>265</v>
      </c>
      <c r="H182" s="192" t="str">
        <f t="shared" si="6"/>
        <v/>
      </c>
      <c r="I182" s="194">
        <v>8801089170033</v>
      </c>
      <c r="J182" s="744"/>
      <c r="K182" s="650"/>
    </row>
    <row r="183" spans="2:11" s="172" customFormat="1" ht="30">
      <c r="B183" s="128" t="s">
        <v>561</v>
      </c>
      <c r="C183" s="137" t="s">
        <v>4143</v>
      </c>
      <c r="D183" s="148" t="s">
        <v>824</v>
      </c>
      <c r="E183" s="152"/>
      <c r="F183" s="173" t="s">
        <v>4155</v>
      </c>
      <c r="G183" s="135">
        <v>319</v>
      </c>
      <c r="H183" s="192" t="str">
        <f t="shared" si="6"/>
        <v/>
      </c>
      <c r="I183" s="194">
        <v>8801089170040</v>
      </c>
      <c r="J183" s="744"/>
      <c r="K183" s="650"/>
    </row>
    <row r="184" spans="2:11" s="172" customFormat="1" ht="30">
      <c r="B184" s="128" t="s">
        <v>561</v>
      </c>
      <c r="C184" s="137" t="s">
        <v>4144</v>
      </c>
      <c r="D184" s="148" t="s">
        <v>824</v>
      </c>
      <c r="E184" s="152"/>
      <c r="F184" s="173" t="s">
        <v>4156</v>
      </c>
      <c r="G184" s="135">
        <v>209</v>
      </c>
      <c r="H184" s="192" t="str">
        <f t="shared" si="6"/>
        <v/>
      </c>
      <c r="I184" s="194">
        <v>8801089170071</v>
      </c>
      <c r="J184" s="744"/>
      <c r="K184" s="650"/>
    </row>
    <row r="185" spans="2:11" s="172" customFormat="1" ht="30">
      <c r="B185" s="128" t="s">
        <v>561</v>
      </c>
      <c r="C185" s="137" t="s">
        <v>4145</v>
      </c>
      <c r="D185" s="148" t="s">
        <v>824</v>
      </c>
      <c r="E185" s="152"/>
      <c r="F185" s="173" t="s">
        <v>4157</v>
      </c>
      <c r="G185" s="135">
        <v>209</v>
      </c>
      <c r="H185" s="192" t="str">
        <f t="shared" si="6"/>
        <v/>
      </c>
      <c r="I185" s="194">
        <v>8801089170057</v>
      </c>
      <c r="J185" s="744"/>
      <c r="K185" s="650"/>
    </row>
    <row r="186" spans="2:11" s="172" customFormat="1" ht="30">
      <c r="B186" s="128" t="s">
        <v>561</v>
      </c>
      <c r="C186" s="137" t="s">
        <v>4146</v>
      </c>
      <c r="D186" s="148" t="s">
        <v>824</v>
      </c>
      <c r="E186" s="152"/>
      <c r="F186" s="173" t="s">
        <v>4158</v>
      </c>
      <c r="G186" s="135">
        <v>209</v>
      </c>
      <c r="H186" s="192" t="str">
        <f t="shared" si="6"/>
        <v/>
      </c>
      <c r="I186" s="194">
        <v>8801089170095</v>
      </c>
      <c r="J186" s="744"/>
      <c r="K186" s="650"/>
    </row>
    <row r="187" spans="2:11" s="172" customFormat="1" ht="30">
      <c r="B187" s="128" t="s">
        <v>561</v>
      </c>
      <c r="C187" s="137" t="s">
        <v>4147</v>
      </c>
      <c r="D187" s="148" t="s">
        <v>759</v>
      </c>
      <c r="E187" s="152"/>
      <c r="F187" s="173" t="s">
        <v>4159</v>
      </c>
      <c r="G187" s="135">
        <v>359</v>
      </c>
      <c r="H187" s="192" t="str">
        <f t="shared" si="6"/>
        <v/>
      </c>
      <c r="I187" s="194">
        <v>8801089170064</v>
      </c>
      <c r="J187" s="744"/>
      <c r="K187" s="650"/>
    </row>
    <row r="188" spans="2:11" s="172" customFormat="1" ht="30">
      <c r="B188" s="128" t="s">
        <v>561</v>
      </c>
      <c r="C188" s="137" t="s">
        <v>4148</v>
      </c>
      <c r="D188" s="148" t="s">
        <v>759</v>
      </c>
      <c r="E188" s="152"/>
      <c r="F188" s="173" t="s">
        <v>4160</v>
      </c>
      <c r="G188" s="135">
        <v>249</v>
      </c>
      <c r="H188" s="192" t="str">
        <f t="shared" si="6"/>
        <v/>
      </c>
      <c r="I188" s="194">
        <v>8801089170101</v>
      </c>
      <c r="J188" s="744"/>
      <c r="K188" s="650"/>
    </row>
    <row r="189" spans="2:11" s="172" customFormat="1" ht="30">
      <c r="B189" s="128" t="s">
        <v>561</v>
      </c>
      <c r="C189" s="137" t="s">
        <v>4149</v>
      </c>
      <c r="D189" s="148" t="s">
        <v>759</v>
      </c>
      <c r="E189" s="152"/>
      <c r="F189" s="173" t="s">
        <v>4161</v>
      </c>
      <c r="G189" s="135">
        <v>249</v>
      </c>
      <c r="H189" s="192" t="str">
        <f t="shared" si="6"/>
        <v/>
      </c>
      <c r="I189" s="194">
        <v>8801089170088</v>
      </c>
      <c r="J189" s="744"/>
      <c r="K189" s="650"/>
    </row>
    <row r="190" spans="2:11" s="172" customFormat="1" ht="30">
      <c r="B190" s="128" t="s">
        <v>561</v>
      </c>
      <c r="C190" s="137" t="s">
        <v>4150</v>
      </c>
      <c r="D190" s="148" t="s">
        <v>759</v>
      </c>
      <c r="E190" s="152"/>
      <c r="F190" s="173" t="s">
        <v>4162</v>
      </c>
      <c r="G190" s="135">
        <v>249</v>
      </c>
      <c r="H190" s="192" t="str">
        <f t="shared" si="6"/>
        <v/>
      </c>
      <c r="I190" s="194">
        <v>8801089170118</v>
      </c>
      <c r="J190" s="744"/>
      <c r="K190" s="650"/>
    </row>
    <row r="191" spans="2:11" s="172" customFormat="1" ht="45">
      <c r="B191" s="96" t="s">
        <v>481</v>
      </c>
      <c r="C191" s="140" t="s">
        <v>435</v>
      </c>
      <c r="D191" s="97" t="s">
        <v>836</v>
      </c>
      <c r="E191" s="152" t="s">
        <v>4163</v>
      </c>
      <c r="F191" s="195" t="s">
        <v>837</v>
      </c>
      <c r="G191" s="135">
        <v>359</v>
      </c>
      <c r="H191" s="192" t="str">
        <f t="shared" si="6"/>
        <v/>
      </c>
      <c r="I191" s="194">
        <v>8801089147561</v>
      </c>
      <c r="J191" s="744"/>
      <c r="K191" s="650"/>
    </row>
    <row r="192" spans="2:11" s="172" customFormat="1" ht="45">
      <c r="B192" s="96" t="s">
        <v>481</v>
      </c>
      <c r="C192" s="140" t="s">
        <v>436</v>
      </c>
      <c r="D192" s="97" t="s">
        <v>836</v>
      </c>
      <c r="E192" s="152" t="s">
        <v>4164</v>
      </c>
      <c r="F192" s="195" t="s">
        <v>838</v>
      </c>
      <c r="G192" s="135">
        <v>265</v>
      </c>
      <c r="H192" s="192" t="str">
        <f t="shared" si="6"/>
        <v/>
      </c>
      <c r="I192" s="194">
        <v>8801089147493</v>
      </c>
      <c r="J192" s="744"/>
      <c r="K192" s="650"/>
    </row>
    <row r="193" spans="2:11" s="172" customFormat="1" ht="45">
      <c r="B193" s="96" t="s">
        <v>481</v>
      </c>
      <c r="C193" s="140" t="s">
        <v>437</v>
      </c>
      <c r="D193" s="97" t="s">
        <v>836</v>
      </c>
      <c r="E193" s="152" t="s">
        <v>4165</v>
      </c>
      <c r="F193" s="195" t="s">
        <v>839</v>
      </c>
      <c r="G193" s="135">
        <v>265</v>
      </c>
      <c r="H193" s="192" t="str">
        <f t="shared" si="6"/>
        <v/>
      </c>
      <c r="I193" s="194">
        <v>8801089147479</v>
      </c>
      <c r="J193" s="744"/>
      <c r="K193" s="650"/>
    </row>
    <row r="194" spans="2:11" s="172" customFormat="1" ht="45">
      <c r="B194" s="96" t="s">
        <v>481</v>
      </c>
      <c r="C194" s="140" t="s">
        <v>438</v>
      </c>
      <c r="D194" s="97" t="s">
        <v>836</v>
      </c>
      <c r="E194" s="152" t="s">
        <v>4166</v>
      </c>
      <c r="F194" s="195" t="s">
        <v>840</v>
      </c>
      <c r="G194" s="135">
        <v>265</v>
      </c>
      <c r="H194" s="192" t="str">
        <f t="shared" si="6"/>
        <v/>
      </c>
      <c r="I194" s="194">
        <v>8801089147523</v>
      </c>
      <c r="J194" s="744"/>
      <c r="K194" s="650"/>
    </row>
    <row r="195" spans="2:11" s="172" customFormat="1" ht="45">
      <c r="B195" s="96" t="s">
        <v>481</v>
      </c>
      <c r="C195" s="140" t="s">
        <v>357</v>
      </c>
      <c r="D195" s="97" t="s">
        <v>824</v>
      </c>
      <c r="E195" s="152" t="s">
        <v>4170</v>
      </c>
      <c r="F195" s="195" t="s">
        <v>841</v>
      </c>
      <c r="G195" s="135">
        <v>319</v>
      </c>
      <c r="H195" s="192" t="str">
        <f t="shared" si="6"/>
        <v/>
      </c>
      <c r="I195" s="194">
        <v>8801089147516</v>
      </c>
      <c r="J195" s="744"/>
      <c r="K195" s="650"/>
    </row>
    <row r="196" spans="2:11" s="172" customFormat="1" ht="45">
      <c r="B196" s="96" t="s">
        <v>481</v>
      </c>
      <c r="C196" s="140" t="s">
        <v>363</v>
      </c>
      <c r="D196" s="97" t="s">
        <v>824</v>
      </c>
      <c r="E196" s="152" t="s">
        <v>4167</v>
      </c>
      <c r="F196" s="195" t="s">
        <v>842</v>
      </c>
      <c r="G196" s="135">
        <v>209</v>
      </c>
      <c r="H196" s="192" t="str">
        <f t="shared" si="6"/>
        <v/>
      </c>
      <c r="I196" s="194">
        <v>8801089147325</v>
      </c>
      <c r="J196" s="744"/>
      <c r="K196" s="650"/>
    </row>
    <row r="197" spans="2:11" s="172" customFormat="1" ht="45">
      <c r="B197" s="96" t="s">
        <v>481</v>
      </c>
      <c r="C197" s="140" t="s">
        <v>439</v>
      </c>
      <c r="D197" s="97" t="s">
        <v>824</v>
      </c>
      <c r="E197" s="152" t="s">
        <v>4168</v>
      </c>
      <c r="F197" s="195" t="s">
        <v>843</v>
      </c>
      <c r="G197" s="135">
        <v>209</v>
      </c>
      <c r="H197" s="192" t="str">
        <f t="shared" si="6"/>
        <v/>
      </c>
      <c r="I197" s="194">
        <v>8801089147486</v>
      </c>
      <c r="J197" s="744"/>
      <c r="K197" s="650"/>
    </row>
    <row r="198" spans="2:11" s="172" customFormat="1" ht="45">
      <c r="B198" s="96" t="s">
        <v>481</v>
      </c>
      <c r="C198" s="140" t="s">
        <v>440</v>
      </c>
      <c r="D198" s="97" t="s">
        <v>824</v>
      </c>
      <c r="E198" s="152" t="s">
        <v>4169</v>
      </c>
      <c r="F198" s="195" t="s">
        <v>844</v>
      </c>
      <c r="G198" s="135">
        <v>209</v>
      </c>
      <c r="H198" s="192" t="str">
        <f t="shared" si="6"/>
        <v/>
      </c>
      <c r="I198" s="194">
        <v>8801089147509</v>
      </c>
      <c r="J198" s="744"/>
      <c r="K198" s="650"/>
    </row>
    <row r="199" spans="2:11" s="172" customFormat="1" ht="45">
      <c r="B199" s="96" t="s">
        <v>481</v>
      </c>
      <c r="C199" s="140" t="s">
        <v>845</v>
      </c>
      <c r="D199" s="97" t="s">
        <v>759</v>
      </c>
      <c r="E199" s="152" t="s">
        <v>4170</v>
      </c>
      <c r="F199" s="195" t="s">
        <v>846</v>
      </c>
      <c r="G199" s="135">
        <v>359</v>
      </c>
      <c r="H199" s="192" t="str">
        <f t="shared" si="6"/>
        <v/>
      </c>
      <c r="I199" s="194">
        <v>8801089148315</v>
      </c>
      <c r="J199" s="744"/>
      <c r="K199" s="650"/>
    </row>
    <row r="200" spans="2:11" s="172" customFormat="1" ht="45">
      <c r="B200" s="96" t="s">
        <v>481</v>
      </c>
      <c r="C200" s="140" t="s">
        <v>847</v>
      </c>
      <c r="D200" s="97" t="s">
        <v>759</v>
      </c>
      <c r="E200" s="152" t="s">
        <v>4171</v>
      </c>
      <c r="F200" s="195" t="s">
        <v>848</v>
      </c>
      <c r="G200" s="135">
        <v>249</v>
      </c>
      <c r="H200" s="192" t="str">
        <f t="shared" si="6"/>
        <v/>
      </c>
      <c r="I200" s="194">
        <v>8801089147592</v>
      </c>
      <c r="J200" s="744"/>
      <c r="K200" s="650"/>
    </row>
    <row r="201" spans="2:11" s="172" customFormat="1" ht="45">
      <c r="B201" s="96" t="s">
        <v>481</v>
      </c>
      <c r="C201" s="140" t="s">
        <v>851</v>
      </c>
      <c r="D201" s="97" t="s">
        <v>759</v>
      </c>
      <c r="E201" s="152" t="s">
        <v>4172</v>
      </c>
      <c r="F201" s="195" t="s">
        <v>852</v>
      </c>
      <c r="G201" s="135">
        <v>249</v>
      </c>
      <c r="H201" s="192" t="str">
        <f t="shared" si="6"/>
        <v/>
      </c>
      <c r="I201" s="194">
        <v>8801089147608</v>
      </c>
      <c r="J201" s="744"/>
      <c r="K201" s="650"/>
    </row>
    <row r="202" spans="2:11" s="172" customFormat="1" ht="45">
      <c r="B202" s="128" t="s">
        <v>561</v>
      </c>
      <c r="C202" s="138" t="s">
        <v>4</v>
      </c>
      <c r="D202" s="148" t="s">
        <v>816</v>
      </c>
      <c r="E202" s="152" t="s">
        <v>956</v>
      </c>
      <c r="F202" s="93" t="s">
        <v>853</v>
      </c>
      <c r="G202" s="135">
        <v>1149</v>
      </c>
      <c r="H202" s="153" t="str">
        <f t="shared" si="6"/>
        <v/>
      </c>
      <c r="I202" s="171" t="s">
        <v>854</v>
      </c>
      <c r="J202" s="744"/>
      <c r="K202" s="650"/>
    </row>
    <row r="203" spans="2:11" s="172" customFormat="1" ht="45">
      <c r="B203" s="128" t="s">
        <v>561</v>
      </c>
      <c r="C203" s="138" t="s">
        <v>5</v>
      </c>
      <c r="D203" s="148" t="s">
        <v>855</v>
      </c>
      <c r="E203" s="152" t="s">
        <v>959</v>
      </c>
      <c r="F203" s="93" t="s">
        <v>856</v>
      </c>
      <c r="G203" s="135">
        <v>1049</v>
      </c>
      <c r="H203" s="153" t="str">
        <f t="shared" si="6"/>
        <v/>
      </c>
      <c r="I203" s="171" t="s">
        <v>857</v>
      </c>
      <c r="J203" s="744"/>
      <c r="K203" s="650"/>
    </row>
    <row r="204" spans="2:11" s="172" customFormat="1" ht="45">
      <c r="B204" s="128" t="s">
        <v>561</v>
      </c>
      <c r="C204" s="138" t="s">
        <v>859</v>
      </c>
      <c r="D204" s="148" t="s">
        <v>753</v>
      </c>
      <c r="E204" s="152" t="s">
        <v>860</v>
      </c>
      <c r="F204" s="93" t="s">
        <v>861</v>
      </c>
      <c r="G204" s="135">
        <v>399</v>
      </c>
      <c r="H204" s="153" t="str">
        <f t="shared" ref="H204:H233" si="7">IF($H$3=0,"",G204-($H$3*G204))</f>
        <v/>
      </c>
      <c r="I204" s="171" t="s">
        <v>862</v>
      </c>
      <c r="J204" s="744"/>
      <c r="K204" s="650"/>
    </row>
    <row r="205" spans="2:11" s="170" customFormat="1" ht="45">
      <c r="B205" s="128" t="s">
        <v>569</v>
      </c>
      <c r="C205" s="138" t="s">
        <v>98</v>
      </c>
      <c r="D205" s="133" t="s">
        <v>836</v>
      </c>
      <c r="E205" s="152" t="s">
        <v>4328</v>
      </c>
      <c r="F205" s="163" t="s">
        <v>866</v>
      </c>
      <c r="G205" s="135">
        <v>339</v>
      </c>
      <c r="H205" s="153" t="str">
        <f>IF($H$3=0,"",G205-($H$3*G205))</f>
        <v/>
      </c>
      <c r="I205" s="171" t="s">
        <v>867</v>
      </c>
      <c r="J205" s="744"/>
      <c r="K205" s="650"/>
    </row>
    <row r="206" spans="2:11" s="170" customFormat="1" ht="45">
      <c r="B206" s="128" t="s">
        <v>569</v>
      </c>
      <c r="C206" s="138" t="s">
        <v>30</v>
      </c>
      <c r="D206" s="133" t="s">
        <v>870</v>
      </c>
      <c r="E206" s="152" t="s">
        <v>4170</v>
      </c>
      <c r="F206" s="93" t="s">
        <v>871</v>
      </c>
      <c r="G206" s="135">
        <v>479</v>
      </c>
      <c r="H206" s="153" t="str">
        <f t="shared" si="7"/>
        <v/>
      </c>
      <c r="I206" s="171" t="s">
        <v>872</v>
      </c>
      <c r="J206" s="744"/>
      <c r="K206" s="650"/>
    </row>
    <row r="207" spans="2:11" s="170" customFormat="1" ht="45">
      <c r="B207" s="128" t="s">
        <v>561</v>
      </c>
      <c r="C207" s="138" t="s">
        <v>13</v>
      </c>
      <c r="D207" s="148" t="s">
        <v>824</v>
      </c>
      <c r="E207" s="152" t="s">
        <v>3489</v>
      </c>
      <c r="F207" s="93" t="s">
        <v>874</v>
      </c>
      <c r="G207" s="135">
        <v>1049</v>
      </c>
      <c r="H207" s="153" t="str">
        <f t="shared" si="7"/>
        <v/>
      </c>
      <c r="I207" s="171" t="s">
        <v>875</v>
      </c>
      <c r="J207" s="744"/>
      <c r="K207" s="650"/>
    </row>
    <row r="208" spans="2:11" s="196" customFormat="1" ht="45">
      <c r="B208" s="128" t="s">
        <v>561</v>
      </c>
      <c r="C208" s="138" t="s">
        <v>14</v>
      </c>
      <c r="D208" s="148" t="s">
        <v>876</v>
      </c>
      <c r="E208" s="152" t="s">
        <v>879</v>
      </c>
      <c r="F208" s="93" t="s">
        <v>877</v>
      </c>
      <c r="G208" s="135">
        <v>949</v>
      </c>
      <c r="H208" s="153" t="str">
        <f t="shared" si="7"/>
        <v/>
      </c>
      <c r="I208" s="171" t="s">
        <v>878</v>
      </c>
      <c r="J208" s="744"/>
      <c r="K208" s="650"/>
    </row>
    <row r="209" spans="2:11" s="170" customFormat="1" ht="45">
      <c r="B209" s="128" t="s">
        <v>569</v>
      </c>
      <c r="C209" s="138" t="s">
        <v>16</v>
      </c>
      <c r="D209" s="133" t="s">
        <v>824</v>
      </c>
      <c r="E209" s="152" t="s">
        <v>4673</v>
      </c>
      <c r="F209" s="93" t="s">
        <v>882</v>
      </c>
      <c r="G209" s="135">
        <v>419</v>
      </c>
      <c r="H209" s="153" t="str">
        <f t="shared" si="7"/>
        <v/>
      </c>
      <c r="I209" s="171" t="s">
        <v>883</v>
      </c>
      <c r="J209" s="744"/>
      <c r="K209" s="650"/>
    </row>
    <row r="210" spans="2:11" s="170" customFormat="1" ht="45">
      <c r="B210" s="128" t="s">
        <v>569</v>
      </c>
      <c r="C210" s="138" t="s">
        <v>17</v>
      </c>
      <c r="D210" s="133" t="s">
        <v>884</v>
      </c>
      <c r="E210" s="152" t="s">
        <v>4168</v>
      </c>
      <c r="F210" s="93" t="s">
        <v>885</v>
      </c>
      <c r="G210" s="135">
        <v>249</v>
      </c>
      <c r="H210" s="153" t="str">
        <f t="shared" si="7"/>
        <v/>
      </c>
      <c r="I210" s="171" t="s">
        <v>886</v>
      </c>
      <c r="J210" s="744"/>
      <c r="K210" s="650"/>
    </row>
    <row r="211" spans="2:11" s="170" customFormat="1" ht="45">
      <c r="B211" s="128" t="s">
        <v>569</v>
      </c>
      <c r="C211" s="138" t="s">
        <v>887</v>
      </c>
      <c r="D211" s="133" t="s">
        <v>888</v>
      </c>
      <c r="E211" s="152" t="s">
        <v>4168</v>
      </c>
      <c r="F211" s="93" t="s">
        <v>889</v>
      </c>
      <c r="G211" s="135">
        <v>199</v>
      </c>
      <c r="H211" s="153" t="str">
        <f t="shared" si="7"/>
        <v/>
      </c>
      <c r="I211" s="171" t="s">
        <v>890</v>
      </c>
      <c r="J211" s="744"/>
      <c r="K211" s="650"/>
    </row>
    <row r="212" spans="2:11" s="170" customFormat="1" ht="45">
      <c r="B212" s="128" t="s">
        <v>569</v>
      </c>
      <c r="C212" s="138" t="s">
        <v>891</v>
      </c>
      <c r="D212" s="133" t="s">
        <v>888</v>
      </c>
      <c r="E212" s="152" t="s">
        <v>4167</v>
      </c>
      <c r="F212" s="93" t="s">
        <v>892</v>
      </c>
      <c r="G212" s="135">
        <v>229</v>
      </c>
      <c r="H212" s="153" t="str">
        <f t="shared" si="7"/>
        <v/>
      </c>
      <c r="I212" s="171" t="s">
        <v>893</v>
      </c>
      <c r="J212" s="744"/>
      <c r="K212" s="650"/>
    </row>
    <row r="213" spans="2:11" s="170" customFormat="1" ht="45">
      <c r="B213" s="128" t="s">
        <v>561</v>
      </c>
      <c r="C213" s="138" t="s">
        <v>24</v>
      </c>
      <c r="D213" s="133" t="s">
        <v>786</v>
      </c>
      <c r="E213" s="152" t="s">
        <v>899</v>
      </c>
      <c r="F213" s="93" t="s">
        <v>897</v>
      </c>
      <c r="G213" s="135">
        <v>849</v>
      </c>
      <c r="H213" s="153" t="str">
        <f t="shared" si="7"/>
        <v/>
      </c>
      <c r="I213" s="171" t="s">
        <v>898</v>
      </c>
      <c r="J213" s="744"/>
      <c r="K213" s="650"/>
    </row>
    <row r="214" spans="2:11" s="170" customFormat="1" ht="45">
      <c r="B214" s="128" t="s">
        <v>561</v>
      </c>
      <c r="C214" s="138" t="s">
        <v>96</v>
      </c>
      <c r="D214" s="148" t="s">
        <v>901</v>
      </c>
      <c r="E214" s="152" t="s">
        <v>902</v>
      </c>
      <c r="F214" s="93" t="s">
        <v>903</v>
      </c>
      <c r="G214" s="135">
        <v>709</v>
      </c>
      <c r="H214" s="153" t="str">
        <f t="shared" si="7"/>
        <v/>
      </c>
      <c r="I214" s="171" t="s">
        <v>904</v>
      </c>
      <c r="J214" s="744"/>
      <c r="K214" s="650"/>
    </row>
    <row r="215" spans="2:11" s="172" customFormat="1" ht="64" customHeight="1">
      <c r="B215" s="128" t="s">
        <v>561</v>
      </c>
      <c r="C215" s="188" t="s">
        <v>280</v>
      </c>
      <c r="D215" s="148" t="s">
        <v>905</v>
      </c>
      <c r="E215" s="197"/>
      <c r="F215" s="198" t="s">
        <v>906</v>
      </c>
      <c r="G215" s="135">
        <v>849</v>
      </c>
      <c r="H215" s="153" t="str">
        <f t="shared" si="7"/>
        <v/>
      </c>
      <c r="I215" s="199" t="s">
        <v>907</v>
      </c>
      <c r="J215" s="744"/>
      <c r="K215" s="650"/>
    </row>
    <row r="216" spans="2:11" s="172" customFormat="1" ht="60">
      <c r="B216" s="96" t="s">
        <v>481</v>
      </c>
      <c r="C216" s="200" t="s">
        <v>908</v>
      </c>
      <c r="D216" s="97" t="s">
        <v>905</v>
      </c>
      <c r="E216" s="181"/>
      <c r="F216" s="201" t="s">
        <v>909</v>
      </c>
      <c r="G216" s="100">
        <v>849</v>
      </c>
      <c r="H216" s="153" t="str">
        <f t="shared" si="7"/>
        <v/>
      </c>
      <c r="I216" s="202" t="s">
        <v>910</v>
      </c>
      <c r="J216" s="744"/>
      <c r="K216" s="650"/>
    </row>
    <row r="217" spans="2:11" s="172" customFormat="1" ht="60">
      <c r="B217" s="128" t="s">
        <v>561</v>
      </c>
      <c r="C217" s="150" t="s">
        <v>281</v>
      </c>
      <c r="D217" s="162" t="s">
        <v>911</v>
      </c>
      <c r="E217" s="148"/>
      <c r="F217" s="198" t="s">
        <v>912</v>
      </c>
      <c r="G217" s="135">
        <v>1055</v>
      </c>
      <c r="H217" s="153" t="str">
        <f t="shared" si="7"/>
        <v/>
      </c>
      <c r="I217" s="199" t="s">
        <v>913</v>
      </c>
      <c r="J217" s="744"/>
      <c r="K217" s="650"/>
    </row>
    <row r="218" spans="2:11" s="172" customFormat="1" ht="60">
      <c r="B218" s="137" t="s">
        <v>561</v>
      </c>
      <c r="C218" s="137" t="s">
        <v>3725</v>
      </c>
      <c r="D218" s="197" t="s">
        <v>3729</v>
      </c>
      <c r="E218" s="132"/>
      <c r="F218" s="93" t="s">
        <v>3730</v>
      </c>
      <c r="G218" s="135">
        <v>1300</v>
      </c>
      <c r="H218" s="153" t="str">
        <f t="shared" si="7"/>
        <v/>
      </c>
      <c r="I218" s="243">
        <v>849688011171</v>
      </c>
      <c r="J218" s="744"/>
      <c r="K218" s="650"/>
    </row>
    <row r="219" spans="2:11" s="170" customFormat="1" ht="45">
      <c r="B219" s="128" t="s">
        <v>561</v>
      </c>
      <c r="C219" s="137" t="s">
        <v>163</v>
      </c>
      <c r="D219" s="162" t="s">
        <v>916</v>
      </c>
      <c r="E219" s="152" t="s">
        <v>917</v>
      </c>
      <c r="F219" s="163" t="s">
        <v>918</v>
      </c>
      <c r="G219" s="135">
        <v>779</v>
      </c>
      <c r="H219" s="153" t="str">
        <f t="shared" si="7"/>
        <v/>
      </c>
      <c r="I219" s="154">
        <v>849688008041</v>
      </c>
      <c r="J219" s="744"/>
      <c r="K219" s="650"/>
    </row>
    <row r="220" spans="2:11" s="170" customFormat="1" ht="45">
      <c r="B220" s="128" t="s">
        <v>561</v>
      </c>
      <c r="C220" s="138" t="s">
        <v>97</v>
      </c>
      <c r="D220" s="148" t="s">
        <v>919</v>
      </c>
      <c r="E220" s="152" t="s">
        <v>920</v>
      </c>
      <c r="F220" s="93" t="s">
        <v>921</v>
      </c>
      <c r="G220" s="135">
        <v>769</v>
      </c>
      <c r="H220" s="153" t="str">
        <f t="shared" si="7"/>
        <v/>
      </c>
      <c r="I220" s="171" t="s">
        <v>922</v>
      </c>
      <c r="J220" s="744"/>
      <c r="K220" s="650"/>
    </row>
    <row r="221" spans="2:11" s="172" customFormat="1" ht="45">
      <c r="B221" s="128" t="s">
        <v>561</v>
      </c>
      <c r="C221" s="138" t="s">
        <v>99</v>
      </c>
      <c r="D221" s="148" t="s">
        <v>919</v>
      </c>
      <c r="E221" s="152" t="s">
        <v>920</v>
      </c>
      <c r="F221" s="93" t="s">
        <v>923</v>
      </c>
      <c r="G221" s="135">
        <v>769</v>
      </c>
      <c r="H221" s="153" t="str">
        <f t="shared" si="7"/>
        <v/>
      </c>
      <c r="I221" s="171" t="s">
        <v>924</v>
      </c>
      <c r="J221" s="744"/>
      <c r="K221" s="650"/>
    </row>
    <row r="222" spans="2:11" s="172" customFormat="1" ht="45">
      <c r="B222" s="128" t="s">
        <v>481</v>
      </c>
      <c r="C222" s="138" t="s">
        <v>100</v>
      </c>
      <c r="D222" s="148" t="s">
        <v>905</v>
      </c>
      <c r="E222" s="152" t="s">
        <v>925</v>
      </c>
      <c r="F222" s="93" t="s">
        <v>926</v>
      </c>
      <c r="G222" s="135">
        <v>849</v>
      </c>
      <c r="H222" s="153" t="str">
        <f t="shared" si="7"/>
        <v/>
      </c>
      <c r="I222" s="154">
        <v>849688006269</v>
      </c>
      <c r="J222" s="744"/>
      <c r="K222" s="650"/>
    </row>
    <row r="223" spans="2:11" s="170" customFormat="1" ht="45">
      <c r="B223" s="128" t="s">
        <v>481</v>
      </c>
      <c r="C223" s="138" t="s">
        <v>101</v>
      </c>
      <c r="D223" s="148" t="s">
        <v>905</v>
      </c>
      <c r="E223" s="152" t="s">
        <v>4676</v>
      </c>
      <c r="F223" s="93" t="s">
        <v>927</v>
      </c>
      <c r="G223" s="135">
        <v>849</v>
      </c>
      <c r="H223" s="153" t="str">
        <f t="shared" si="7"/>
        <v/>
      </c>
      <c r="I223" s="154">
        <v>849688006252</v>
      </c>
      <c r="J223" s="744"/>
    </row>
    <row r="224" spans="2:11" s="203" customFormat="1" ht="45">
      <c r="B224" s="128" t="s">
        <v>561</v>
      </c>
      <c r="C224" s="138" t="s">
        <v>928</v>
      </c>
      <c r="D224" s="148" t="s">
        <v>929</v>
      </c>
      <c r="E224" s="152" t="s">
        <v>3543</v>
      </c>
      <c r="F224" s="93" t="s">
        <v>930</v>
      </c>
      <c r="G224" s="135">
        <v>3299</v>
      </c>
      <c r="H224" s="153" t="str">
        <f t="shared" si="7"/>
        <v/>
      </c>
      <c r="I224" s="171" t="s">
        <v>931</v>
      </c>
      <c r="J224" s="744"/>
      <c r="K224" s="650"/>
    </row>
    <row r="225" spans="1:11" s="203" customFormat="1" ht="45">
      <c r="B225" s="128" t="s">
        <v>561</v>
      </c>
      <c r="C225" s="138" t="s">
        <v>932</v>
      </c>
      <c r="D225" s="148" t="s">
        <v>929</v>
      </c>
      <c r="E225" s="152" t="s">
        <v>3544</v>
      </c>
      <c r="F225" s="93" t="s">
        <v>933</v>
      </c>
      <c r="G225" s="135">
        <v>2899</v>
      </c>
      <c r="H225" s="153" t="str">
        <f t="shared" si="7"/>
        <v/>
      </c>
      <c r="I225" s="171" t="s">
        <v>934</v>
      </c>
      <c r="J225" s="744"/>
      <c r="K225" s="650"/>
    </row>
    <row r="226" spans="1:11" s="652" customFormat="1" ht="45">
      <c r="B226" s="128" t="s">
        <v>569</v>
      </c>
      <c r="C226" s="93" t="s">
        <v>181</v>
      </c>
      <c r="D226" s="148" t="s">
        <v>935</v>
      </c>
      <c r="E226" s="152" t="s">
        <v>3660</v>
      </c>
      <c r="F226" s="739" t="s">
        <v>936</v>
      </c>
      <c r="G226" s="135">
        <v>4500</v>
      </c>
      <c r="H226" s="153" t="str">
        <f t="shared" si="7"/>
        <v/>
      </c>
      <c r="I226" s="171" t="s">
        <v>937</v>
      </c>
      <c r="J226" s="744"/>
      <c r="K226" s="650"/>
    </row>
    <row r="227" spans="1:11" s="203" customFormat="1" ht="45">
      <c r="B227" s="128" t="s">
        <v>561</v>
      </c>
      <c r="C227" s="138" t="s">
        <v>37</v>
      </c>
      <c r="D227" s="148" t="s">
        <v>938</v>
      </c>
      <c r="E227" s="152" t="s">
        <v>4205</v>
      </c>
      <c r="F227" s="93" t="s">
        <v>939</v>
      </c>
      <c r="G227" s="135">
        <v>4999</v>
      </c>
      <c r="H227" s="153" t="str">
        <f t="shared" si="7"/>
        <v/>
      </c>
      <c r="I227" s="171" t="s">
        <v>940</v>
      </c>
      <c r="J227" s="744"/>
      <c r="K227" s="650"/>
    </row>
    <row r="228" spans="1:11" s="203" customFormat="1" ht="45">
      <c r="B228" s="128" t="s">
        <v>561</v>
      </c>
      <c r="C228" s="138" t="s">
        <v>38</v>
      </c>
      <c r="D228" s="148" t="s">
        <v>929</v>
      </c>
      <c r="E228" s="152" t="s">
        <v>978</v>
      </c>
      <c r="F228" s="93" t="s">
        <v>941</v>
      </c>
      <c r="G228" s="135">
        <v>4249</v>
      </c>
      <c r="H228" s="153" t="str">
        <f t="shared" si="7"/>
        <v/>
      </c>
      <c r="I228" s="171" t="s">
        <v>942</v>
      </c>
      <c r="J228" s="744"/>
      <c r="K228" s="650"/>
    </row>
    <row r="229" spans="1:11" s="203" customFormat="1" ht="30">
      <c r="B229" s="160" t="s">
        <v>561</v>
      </c>
      <c r="C229" s="161" t="s">
        <v>296</v>
      </c>
      <c r="D229" s="148" t="s">
        <v>944</v>
      </c>
      <c r="E229" s="148"/>
      <c r="F229" s="93" t="s">
        <v>945</v>
      </c>
      <c r="G229" s="135">
        <v>1500</v>
      </c>
      <c r="H229" s="153" t="str">
        <f t="shared" si="7"/>
        <v/>
      </c>
      <c r="I229" s="204" t="s">
        <v>946</v>
      </c>
      <c r="J229" s="744"/>
      <c r="K229" s="650"/>
    </row>
    <row r="230" spans="1:11" s="203" customFormat="1" ht="30">
      <c r="B230" s="160" t="s">
        <v>561</v>
      </c>
      <c r="C230" s="161" t="s">
        <v>947</v>
      </c>
      <c r="D230" s="148" t="s">
        <v>944</v>
      </c>
      <c r="E230" s="148"/>
      <c r="F230" s="93" t="s">
        <v>948</v>
      </c>
      <c r="G230" s="135">
        <v>1700</v>
      </c>
      <c r="H230" s="153" t="str">
        <f t="shared" si="7"/>
        <v/>
      </c>
      <c r="I230" s="204" t="s">
        <v>949</v>
      </c>
      <c r="J230" s="744"/>
      <c r="K230" s="650"/>
    </row>
    <row r="231" spans="1:11" s="203" customFormat="1" ht="45">
      <c r="B231" s="205" t="s">
        <v>561</v>
      </c>
      <c r="C231" s="137" t="s">
        <v>4175</v>
      </c>
      <c r="D231" s="162" t="s">
        <v>952</v>
      </c>
      <c r="E231" s="197"/>
      <c r="F231" s="93" t="s">
        <v>4204</v>
      </c>
      <c r="G231" s="135">
        <v>2000</v>
      </c>
      <c r="H231" s="153" t="str">
        <f t="shared" si="7"/>
        <v/>
      </c>
      <c r="I231" s="204">
        <v>8801089176158</v>
      </c>
      <c r="J231" s="744"/>
      <c r="K231" s="650"/>
    </row>
    <row r="232" spans="1:11" s="652" customFormat="1" ht="45">
      <c r="B232" s="178" t="s">
        <v>481</v>
      </c>
      <c r="C232" s="129" t="s">
        <v>461</v>
      </c>
      <c r="D232" s="130" t="s">
        <v>482</v>
      </c>
      <c r="E232" s="132" t="s">
        <v>483</v>
      </c>
      <c r="F232" s="93" t="s">
        <v>3521</v>
      </c>
      <c r="G232" s="135">
        <v>5100</v>
      </c>
      <c r="H232" s="153" t="str">
        <f t="shared" si="7"/>
        <v/>
      </c>
      <c r="I232" s="145">
        <v>8801089132345</v>
      </c>
      <c r="J232" s="744"/>
      <c r="K232" s="650"/>
    </row>
    <row r="233" spans="1:11" s="203" customFormat="1" ht="45">
      <c r="B233" s="128" t="s">
        <v>561</v>
      </c>
      <c r="C233" s="137" t="s">
        <v>90</v>
      </c>
      <c r="D233" s="148" t="s">
        <v>952</v>
      </c>
      <c r="E233" s="152" t="s">
        <v>4207</v>
      </c>
      <c r="F233" s="93" t="s">
        <v>953</v>
      </c>
      <c r="G233" s="135">
        <v>1999</v>
      </c>
      <c r="H233" s="153" t="str">
        <f t="shared" si="7"/>
        <v/>
      </c>
      <c r="I233" s="171" t="s">
        <v>954</v>
      </c>
      <c r="J233" s="744"/>
      <c r="K233" s="650"/>
    </row>
    <row r="234" spans="1:11" s="170" customFormat="1" ht="25.2">
      <c r="B234" s="123" t="s">
        <v>955</v>
      </c>
      <c r="C234" s="124"/>
      <c r="D234" s="125"/>
      <c r="E234" s="126"/>
      <c r="F234" s="126"/>
      <c r="G234" s="126"/>
      <c r="H234" s="126"/>
      <c r="I234" s="127"/>
      <c r="J234" s="744"/>
      <c r="K234" s="1176"/>
    </row>
    <row r="235" spans="1:11" s="172" customFormat="1" ht="45">
      <c r="B235" s="128" t="s">
        <v>561</v>
      </c>
      <c r="C235" s="138" t="s">
        <v>20</v>
      </c>
      <c r="D235" s="148" t="s">
        <v>969</v>
      </c>
      <c r="E235" s="152" t="s">
        <v>879</v>
      </c>
      <c r="F235" s="93" t="s">
        <v>970</v>
      </c>
      <c r="G235" s="135">
        <v>859</v>
      </c>
      <c r="H235" s="153" t="str">
        <f t="shared" ref="H235:H237" si="8">IF($H$3=0,"",G235-($H$3*G235))</f>
        <v/>
      </c>
      <c r="I235" s="154">
        <v>6950207323676</v>
      </c>
      <c r="J235" s="744"/>
      <c r="K235" s="650"/>
    </row>
    <row r="236" spans="1:11" s="170" customFormat="1" ht="45">
      <c r="B236" s="128" t="s">
        <v>561</v>
      </c>
      <c r="C236" s="137" t="s">
        <v>984</v>
      </c>
      <c r="D236" s="148" t="s">
        <v>985</v>
      </c>
      <c r="E236" s="152" t="s">
        <v>986</v>
      </c>
      <c r="F236" s="93" t="s">
        <v>987</v>
      </c>
      <c r="G236" s="135">
        <v>1199</v>
      </c>
      <c r="H236" s="153" t="str">
        <f t="shared" si="8"/>
        <v/>
      </c>
      <c r="I236" s="171" t="s">
        <v>988</v>
      </c>
      <c r="J236" s="744"/>
      <c r="K236" s="650"/>
    </row>
    <row r="237" spans="1:11" s="208" customFormat="1" ht="45">
      <c r="A237" s="207"/>
      <c r="B237" s="128" t="s">
        <v>561</v>
      </c>
      <c r="C237" s="137" t="s">
        <v>989</v>
      </c>
      <c r="D237" s="148" t="s">
        <v>985</v>
      </c>
      <c r="E237" s="152" t="s">
        <v>990</v>
      </c>
      <c r="F237" s="93" t="s">
        <v>991</v>
      </c>
      <c r="G237" s="135">
        <v>1399</v>
      </c>
      <c r="H237" s="153" t="str">
        <f t="shared" si="8"/>
        <v/>
      </c>
      <c r="I237" s="171" t="s">
        <v>992</v>
      </c>
      <c r="J237" s="744"/>
      <c r="K237" s="650"/>
    </row>
    <row r="238" spans="1:11" s="207" customFormat="1" ht="25.2">
      <c r="B238" s="123" t="s">
        <v>3880</v>
      </c>
      <c r="C238" s="124"/>
      <c r="D238" s="125"/>
      <c r="E238" s="126"/>
      <c r="F238" s="126"/>
      <c r="G238" s="126"/>
      <c r="H238" s="126"/>
      <c r="I238" s="127"/>
      <c r="J238" s="744"/>
      <c r="K238" s="1176"/>
    </row>
    <row r="239" spans="1:11" s="762" customFormat="1" ht="60">
      <c r="B239" s="128" t="s">
        <v>481</v>
      </c>
      <c r="C239" s="137" t="s">
        <v>3815</v>
      </c>
      <c r="D239" s="97" t="s">
        <v>3957</v>
      </c>
      <c r="E239" s="162" t="s">
        <v>3831</v>
      </c>
      <c r="F239" s="198" t="s">
        <v>3864</v>
      </c>
      <c r="G239" s="135">
        <v>7000</v>
      </c>
      <c r="H239" s="153" t="str">
        <f t="shared" ref="H239:H248" si="9">IF($H$3=0,"",G239-($H$3*G239))</f>
        <v/>
      </c>
      <c r="I239" s="139">
        <v>8801089118349</v>
      </c>
      <c r="J239" s="744"/>
      <c r="K239" s="650"/>
    </row>
    <row r="240" spans="1:11" s="762" customFormat="1" ht="45">
      <c r="B240" s="128" t="s">
        <v>481</v>
      </c>
      <c r="C240" s="137" t="s">
        <v>3813</v>
      </c>
      <c r="D240" s="97" t="s">
        <v>3921</v>
      </c>
      <c r="E240" s="162" t="s">
        <v>3831</v>
      </c>
      <c r="F240" s="198" t="s">
        <v>3872</v>
      </c>
      <c r="G240" s="135">
        <v>7000</v>
      </c>
      <c r="H240" s="153" t="str">
        <f t="shared" si="9"/>
        <v/>
      </c>
      <c r="I240" s="139">
        <v>8801089118363</v>
      </c>
      <c r="J240" s="744"/>
      <c r="K240" s="650"/>
    </row>
    <row r="241" spans="2:11" s="762" customFormat="1" ht="45">
      <c r="B241" s="128" t="s">
        <v>481</v>
      </c>
      <c r="C241" s="137" t="s">
        <v>3812</v>
      </c>
      <c r="D241" s="97" t="s">
        <v>3921</v>
      </c>
      <c r="E241" s="162" t="s">
        <v>3831</v>
      </c>
      <c r="F241" s="198" t="s">
        <v>3871</v>
      </c>
      <c r="G241" s="135">
        <v>7000</v>
      </c>
      <c r="H241" s="153" t="str">
        <f t="shared" si="9"/>
        <v/>
      </c>
      <c r="I241" s="139">
        <v>8801089118264</v>
      </c>
      <c r="J241" s="744"/>
      <c r="K241" s="650"/>
    </row>
    <row r="242" spans="2:11" s="762" customFormat="1" ht="60">
      <c r="B242" s="128" t="s">
        <v>481</v>
      </c>
      <c r="C242" s="137" t="s">
        <v>3816</v>
      </c>
      <c r="D242" s="97" t="s">
        <v>3954</v>
      </c>
      <c r="E242" s="162" t="s">
        <v>3831</v>
      </c>
      <c r="F242" s="198" t="s">
        <v>3865</v>
      </c>
      <c r="G242" s="135">
        <v>8400</v>
      </c>
      <c r="H242" s="153" t="str">
        <f t="shared" si="9"/>
        <v/>
      </c>
      <c r="I242" s="139">
        <v>8801089118486</v>
      </c>
      <c r="J242" s="744"/>
      <c r="K242" s="650"/>
    </row>
    <row r="243" spans="2:11" s="762" customFormat="1" ht="45">
      <c r="B243" s="128" t="s">
        <v>481</v>
      </c>
      <c r="C243" s="137" t="s">
        <v>3814</v>
      </c>
      <c r="D243" s="97" t="s">
        <v>3921</v>
      </c>
      <c r="E243" s="162" t="s">
        <v>3831</v>
      </c>
      <c r="F243" s="198" t="s">
        <v>3870</v>
      </c>
      <c r="G243" s="135">
        <v>8400</v>
      </c>
      <c r="H243" s="153" t="str">
        <f t="shared" si="9"/>
        <v/>
      </c>
      <c r="I243" s="139">
        <v>8801089118462</v>
      </c>
      <c r="J243" s="744"/>
      <c r="K243" s="650"/>
    </row>
    <row r="244" spans="2:11" s="762" customFormat="1" ht="45">
      <c r="B244" s="128" t="s">
        <v>481</v>
      </c>
      <c r="C244" s="137" t="s">
        <v>3817</v>
      </c>
      <c r="D244" s="97" t="s">
        <v>3953</v>
      </c>
      <c r="E244" s="162" t="s">
        <v>3831</v>
      </c>
      <c r="F244" s="198" t="s">
        <v>3869</v>
      </c>
      <c r="G244" s="135">
        <v>14250</v>
      </c>
      <c r="H244" s="153" t="str">
        <f t="shared" si="9"/>
        <v/>
      </c>
      <c r="I244" s="139">
        <v>8801089148087</v>
      </c>
      <c r="J244" s="744"/>
      <c r="K244" s="650"/>
    </row>
    <row r="245" spans="2:11" s="762" customFormat="1" ht="45">
      <c r="B245" s="128" t="s">
        <v>481</v>
      </c>
      <c r="C245" s="137" t="s">
        <v>3818</v>
      </c>
      <c r="D245" s="97" t="s">
        <v>3953</v>
      </c>
      <c r="E245" s="162" t="s">
        <v>3831</v>
      </c>
      <c r="F245" s="198" t="s">
        <v>3868</v>
      </c>
      <c r="G245" s="135">
        <v>16000</v>
      </c>
      <c r="H245" s="153" t="str">
        <f t="shared" si="9"/>
        <v/>
      </c>
      <c r="I245" s="139">
        <v>8801089148155</v>
      </c>
      <c r="J245" s="744"/>
      <c r="K245" s="650"/>
    </row>
    <row r="246" spans="2:11" s="762" customFormat="1" ht="60">
      <c r="B246" s="128" t="s">
        <v>481</v>
      </c>
      <c r="C246" s="137" t="s">
        <v>3819</v>
      </c>
      <c r="D246" s="162" t="s">
        <v>3955</v>
      </c>
      <c r="E246" s="162" t="s">
        <v>3831</v>
      </c>
      <c r="F246" s="198" t="s">
        <v>3867</v>
      </c>
      <c r="G246" s="135">
        <v>9500</v>
      </c>
      <c r="H246" s="153" t="str">
        <f t="shared" si="9"/>
        <v/>
      </c>
      <c r="I246" s="139">
        <v>8801089151131</v>
      </c>
      <c r="J246" s="744"/>
      <c r="K246" s="650"/>
    </row>
    <row r="247" spans="2:11" s="762" customFormat="1" ht="60">
      <c r="B247" s="128" t="s">
        <v>481</v>
      </c>
      <c r="C247" s="137" t="s">
        <v>3820</v>
      </c>
      <c r="D247" s="162" t="s">
        <v>3955</v>
      </c>
      <c r="E247" s="162" t="s">
        <v>3831</v>
      </c>
      <c r="F247" s="198" t="s">
        <v>3866</v>
      </c>
      <c r="G247" s="135">
        <v>9500</v>
      </c>
      <c r="H247" s="153" t="str">
        <f t="shared" si="9"/>
        <v/>
      </c>
      <c r="I247" s="139">
        <v>8801089128348</v>
      </c>
      <c r="J247" s="744"/>
      <c r="K247" s="650"/>
    </row>
    <row r="248" spans="2:11" s="762" customFormat="1" ht="75">
      <c r="B248" s="128" t="s">
        <v>481</v>
      </c>
      <c r="C248" s="137" t="s">
        <v>3873</v>
      </c>
      <c r="D248" s="162" t="s">
        <v>3956</v>
      </c>
      <c r="E248" s="162" t="s">
        <v>3831</v>
      </c>
      <c r="F248" s="198" t="s">
        <v>3874</v>
      </c>
      <c r="G248" s="135">
        <v>9500</v>
      </c>
      <c r="H248" s="153" t="str">
        <f t="shared" si="9"/>
        <v/>
      </c>
      <c r="I248" s="139">
        <v>8801089151162</v>
      </c>
      <c r="J248" s="744"/>
      <c r="K248" s="650"/>
    </row>
    <row r="249" spans="2:11" s="207" customFormat="1" ht="25.2">
      <c r="B249" s="123" t="s">
        <v>993</v>
      </c>
      <c r="C249" s="209"/>
      <c r="D249" s="210"/>
      <c r="E249" s="210"/>
      <c r="F249" s="210"/>
      <c r="G249" s="210"/>
      <c r="H249" s="210"/>
      <c r="I249" s="211"/>
      <c r="J249" s="744"/>
      <c r="K249" s="1176"/>
    </row>
    <row r="250" spans="2:11" s="207" customFormat="1" ht="30">
      <c r="B250" s="128" t="s">
        <v>561</v>
      </c>
      <c r="C250" s="161" t="s">
        <v>149</v>
      </c>
      <c r="D250" s="162" t="s">
        <v>994</v>
      </c>
      <c r="E250" s="162" t="s">
        <v>995</v>
      </c>
      <c r="F250" s="163" t="s">
        <v>996</v>
      </c>
      <c r="G250" s="1117">
        <v>7200</v>
      </c>
      <c r="H250" s="153" t="str">
        <f t="shared" ref="H250:H300" si="10">IF($H$3=0,"",G250-($H$3*G250))</f>
        <v/>
      </c>
      <c r="I250" s="154">
        <v>849688007853</v>
      </c>
      <c r="J250" s="744"/>
      <c r="K250" s="650"/>
    </row>
    <row r="251" spans="2:11" s="207" customFormat="1" ht="30">
      <c r="B251" s="205" t="s">
        <v>561</v>
      </c>
      <c r="C251" s="161" t="s">
        <v>193</v>
      </c>
      <c r="D251" s="131" t="s">
        <v>994</v>
      </c>
      <c r="E251" s="131" t="s">
        <v>995</v>
      </c>
      <c r="F251" s="226" t="s">
        <v>4128</v>
      </c>
      <c r="G251" s="1117">
        <v>7200</v>
      </c>
      <c r="H251" s="153" t="str">
        <f t="shared" si="10"/>
        <v/>
      </c>
      <c r="I251" s="154" t="s">
        <v>997</v>
      </c>
      <c r="J251" s="744"/>
      <c r="K251" s="650"/>
    </row>
    <row r="252" spans="2:11" s="207" customFormat="1" ht="30">
      <c r="B252" s="205" t="s">
        <v>561</v>
      </c>
      <c r="C252" s="161" t="s">
        <v>194</v>
      </c>
      <c r="D252" s="131" t="s">
        <v>994</v>
      </c>
      <c r="E252" s="131" t="s">
        <v>995</v>
      </c>
      <c r="F252" s="226" t="s">
        <v>4129</v>
      </c>
      <c r="G252" s="1117">
        <v>7200</v>
      </c>
      <c r="H252" s="153" t="str">
        <f t="shared" si="10"/>
        <v/>
      </c>
      <c r="I252" s="154" t="s">
        <v>998</v>
      </c>
      <c r="J252" s="744"/>
      <c r="K252" s="650"/>
    </row>
    <row r="253" spans="2:11" s="207" customFormat="1" ht="30">
      <c r="B253" s="205" t="s">
        <v>561</v>
      </c>
      <c r="C253" s="161" t="s">
        <v>3922</v>
      </c>
      <c r="D253" s="131" t="s">
        <v>999</v>
      </c>
      <c r="E253" s="131" t="s">
        <v>995</v>
      </c>
      <c r="F253" s="226" t="s">
        <v>3986</v>
      </c>
      <c r="G253" s="1117">
        <v>7650</v>
      </c>
      <c r="H253" s="153" t="str">
        <f t="shared" si="10"/>
        <v/>
      </c>
      <c r="I253" s="154">
        <v>849688012758</v>
      </c>
      <c r="J253" s="744"/>
      <c r="K253" s="650"/>
    </row>
    <row r="254" spans="2:11" s="207" customFormat="1" ht="30">
      <c r="B254" s="205" t="s">
        <v>561</v>
      </c>
      <c r="C254" s="161" t="s">
        <v>3923</v>
      </c>
      <c r="D254" s="131" t="s">
        <v>999</v>
      </c>
      <c r="E254" s="131" t="s">
        <v>995</v>
      </c>
      <c r="F254" s="226" t="s">
        <v>3987</v>
      </c>
      <c r="G254" s="1117">
        <v>7650</v>
      </c>
      <c r="H254" s="153" t="str">
        <f t="shared" si="10"/>
        <v/>
      </c>
      <c r="I254" s="154">
        <v>849688012765</v>
      </c>
      <c r="J254" s="744"/>
      <c r="K254" s="650"/>
    </row>
    <row r="255" spans="2:11" s="207" customFormat="1" ht="30">
      <c r="B255" s="205" t="s">
        <v>561</v>
      </c>
      <c r="C255" s="161" t="s">
        <v>3924</v>
      </c>
      <c r="D255" s="131" t="s">
        <v>999</v>
      </c>
      <c r="E255" s="131" t="s">
        <v>995</v>
      </c>
      <c r="F255" s="796" t="s">
        <v>3988</v>
      </c>
      <c r="G255" s="1117">
        <v>7650</v>
      </c>
      <c r="H255" s="153" t="str">
        <f t="shared" si="10"/>
        <v/>
      </c>
      <c r="I255" s="154">
        <v>849688012772</v>
      </c>
      <c r="J255" s="744"/>
      <c r="K255" s="650"/>
    </row>
    <row r="256" spans="2:11" s="207" customFormat="1" ht="30">
      <c r="B256" s="205" t="s">
        <v>561</v>
      </c>
      <c r="C256" s="161" t="s">
        <v>151</v>
      </c>
      <c r="D256" s="131" t="s">
        <v>994</v>
      </c>
      <c r="E256" s="131" t="s">
        <v>995</v>
      </c>
      <c r="F256" s="226" t="s">
        <v>4130</v>
      </c>
      <c r="G256" s="1118">
        <v>9950</v>
      </c>
      <c r="H256" s="153" t="str">
        <f t="shared" si="10"/>
        <v/>
      </c>
      <c r="I256" s="154">
        <v>849688007877</v>
      </c>
      <c r="J256" s="744"/>
      <c r="K256" s="650"/>
    </row>
    <row r="257" spans="2:11" s="207" customFormat="1" ht="30">
      <c r="B257" s="205" t="s">
        <v>561</v>
      </c>
      <c r="C257" s="161" t="s">
        <v>197</v>
      </c>
      <c r="D257" s="131" t="s">
        <v>994</v>
      </c>
      <c r="E257" s="131" t="s">
        <v>995</v>
      </c>
      <c r="F257" s="226" t="s">
        <v>4131</v>
      </c>
      <c r="G257" s="1118">
        <v>9950</v>
      </c>
      <c r="H257" s="153" t="str">
        <f t="shared" si="10"/>
        <v/>
      </c>
      <c r="I257" s="154" t="s">
        <v>1000</v>
      </c>
      <c r="J257" s="744"/>
      <c r="K257" s="650"/>
    </row>
    <row r="258" spans="2:11" s="207" customFormat="1" ht="30">
      <c r="B258" s="128" t="s">
        <v>561</v>
      </c>
      <c r="C258" s="161" t="s">
        <v>229</v>
      </c>
      <c r="D258" s="162" t="s">
        <v>994</v>
      </c>
      <c r="E258" s="162" t="s">
        <v>995</v>
      </c>
      <c r="F258" s="163" t="s">
        <v>1001</v>
      </c>
      <c r="G258" s="1118">
        <v>10650</v>
      </c>
      <c r="H258" s="153" t="str">
        <f>IF($H$3=0,"",G258-($H$3*G258))</f>
        <v/>
      </c>
      <c r="I258" s="154" t="s">
        <v>1002</v>
      </c>
      <c r="J258" s="744"/>
      <c r="K258" s="650"/>
    </row>
    <row r="259" spans="2:11" s="207" customFormat="1" ht="30">
      <c r="B259" s="128" t="s">
        <v>561</v>
      </c>
      <c r="C259" s="161" t="s">
        <v>198</v>
      </c>
      <c r="D259" s="162" t="s">
        <v>994</v>
      </c>
      <c r="E259" s="131" t="s">
        <v>995</v>
      </c>
      <c r="F259" s="163" t="s">
        <v>1003</v>
      </c>
      <c r="G259" s="1118">
        <v>9950</v>
      </c>
      <c r="H259" s="153" t="str">
        <f t="shared" si="10"/>
        <v/>
      </c>
      <c r="I259" s="154" t="s">
        <v>1004</v>
      </c>
      <c r="J259" s="744"/>
      <c r="K259" s="650"/>
    </row>
    <row r="260" spans="2:11" s="207" customFormat="1" ht="30">
      <c r="B260" s="128" t="s">
        <v>561</v>
      </c>
      <c r="C260" s="137" t="s">
        <v>3925</v>
      </c>
      <c r="D260" s="162" t="s">
        <v>999</v>
      </c>
      <c r="E260" s="131" t="s">
        <v>995</v>
      </c>
      <c r="F260" s="796" t="s">
        <v>4008</v>
      </c>
      <c r="G260" s="1118">
        <v>10400</v>
      </c>
      <c r="H260" s="153" t="str">
        <f t="shared" si="10"/>
        <v/>
      </c>
      <c r="I260" s="154">
        <v>849688012789</v>
      </c>
      <c r="J260" s="744"/>
      <c r="K260" s="650"/>
    </row>
    <row r="261" spans="2:11" s="207" customFormat="1" ht="30">
      <c r="B261" s="128" t="s">
        <v>561</v>
      </c>
      <c r="C261" s="137" t="s">
        <v>3926</v>
      </c>
      <c r="D261" s="162" t="s">
        <v>999</v>
      </c>
      <c r="E261" s="131" t="s">
        <v>995</v>
      </c>
      <c r="F261" s="796" t="s">
        <v>4009</v>
      </c>
      <c r="G261" s="1118">
        <v>10400</v>
      </c>
      <c r="H261" s="153" t="str">
        <f t="shared" si="10"/>
        <v/>
      </c>
      <c r="I261" s="154">
        <v>849688012796</v>
      </c>
      <c r="J261" s="744"/>
      <c r="K261" s="650"/>
    </row>
    <row r="262" spans="2:11" s="207" customFormat="1" ht="30">
      <c r="B262" s="128" t="s">
        <v>561</v>
      </c>
      <c r="C262" s="137" t="s">
        <v>3927</v>
      </c>
      <c r="D262" s="162" t="s">
        <v>999</v>
      </c>
      <c r="E262" s="131" t="s">
        <v>995</v>
      </c>
      <c r="F262" s="796" t="s">
        <v>4010</v>
      </c>
      <c r="G262" s="1118">
        <v>11100</v>
      </c>
      <c r="H262" s="153" t="str">
        <f t="shared" si="10"/>
        <v/>
      </c>
      <c r="I262" s="154">
        <v>849688012802</v>
      </c>
      <c r="J262" s="744"/>
      <c r="K262" s="650"/>
    </row>
    <row r="263" spans="2:11" s="207" customFormat="1" ht="30">
      <c r="B263" s="128" t="s">
        <v>561</v>
      </c>
      <c r="C263" s="137" t="s">
        <v>3928</v>
      </c>
      <c r="D263" s="162" t="s">
        <v>999</v>
      </c>
      <c r="E263" s="131" t="s">
        <v>995</v>
      </c>
      <c r="F263" s="796" t="s">
        <v>4011</v>
      </c>
      <c r="G263" s="1118">
        <v>10400</v>
      </c>
      <c r="H263" s="153" t="str">
        <f t="shared" si="10"/>
        <v/>
      </c>
      <c r="I263" s="154">
        <v>849688012819</v>
      </c>
      <c r="J263" s="744"/>
      <c r="K263" s="650"/>
    </row>
    <row r="264" spans="2:11" s="207" customFormat="1" ht="30">
      <c r="B264" s="128" t="s">
        <v>561</v>
      </c>
      <c r="C264" s="161" t="s">
        <v>153</v>
      </c>
      <c r="D264" s="162" t="s">
        <v>994</v>
      </c>
      <c r="E264" s="162" t="s">
        <v>995</v>
      </c>
      <c r="F264" s="163" t="s">
        <v>1009</v>
      </c>
      <c r="G264" s="1118">
        <v>13500</v>
      </c>
      <c r="H264" s="153" t="str">
        <f t="shared" si="10"/>
        <v/>
      </c>
      <c r="I264" s="154">
        <v>849688007891</v>
      </c>
      <c r="J264" s="744"/>
      <c r="K264" s="650"/>
    </row>
    <row r="265" spans="2:11" s="207" customFormat="1" ht="30">
      <c r="B265" s="128" t="s">
        <v>561</v>
      </c>
      <c r="C265" s="161" t="s">
        <v>201</v>
      </c>
      <c r="D265" s="162" t="s">
        <v>994</v>
      </c>
      <c r="E265" s="162" t="s">
        <v>995</v>
      </c>
      <c r="F265" s="163" t="s">
        <v>1010</v>
      </c>
      <c r="G265" s="1118">
        <v>13500</v>
      </c>
      <c r="H265" s="153" t="str">
        <f t="shared" si="10"/>
        <v/>
      </c>
      <c r="I265" s="154" t="s">
        <v>1011</v>
      </c>
      <c r="J265" s="744"/>
      <c r="K265" s="650"/>
    </row>
    <row r="266" spans="2:11" s="207" customFormat="1" ht="30">
      <c r="B266" s="128" t="s">
        <v>561</v>
      </c>
      <c r="C266" s="161" t="s">
        <v>231</v>
      </c>
      <c r="D266" s="162" t="s">
        <v>994</v>
      </c>
      <c r="E266" s="162" t="s">
        <v>995</v>
      </c>
      <c r="F266" s="163" t="s">
        <v>1012</v>
      </c>
      <c r="G266" s="1118">
        <v>14200</v>
      </c>
      <c r="H266" s="153" t="str">
        <f>IF($H$3=0,"",G266-($H$3*G266))</f>
        <v/>
      </c>
      <c r="I266" s="154" t="s">
        <v>1013</v>
      </c>
      <c r="J266" s="744"/>
      <c r="K266" s="650"/>
    </row>
    <row r="267" spans="2:11" s="207" customFormat="1" ht="30">
      <c r="B267" s="128" t="s">
        <v>561</v>
      </c>
      <c r="C267" s="161" t="s">
        <v>202</v>
      </c>
      <c r="D267" s="162" t="s">
        <v>994</v>
      </c>
      <c r="E267" s="162" t="s">
        <v>995</v>
      </c>
      <c r="F267" s="163" t="s">
        <v>1014</v>
      </c>
      <c r="G267" s="1118">
        <v>13500</v>
      </c>
      <c r="H267" s="153" t="str">
        <f t="shared" si="10"/>
        <v/>
      </c>
      <c r="I267" s="154" t="s">
        <v>1015</v>
      </c>
      <c r="J267" s="744"/>
      <c r="K267" s="650"/>
    </row>
    <row r="268" spans="2:11" s="207" customFormat="1" ht="30">
      <c r="B268" s="128" t="s">
        <v>561</v>
      </c>
      <c r="C268" s="161" t="s">
        <v>3929</v>
      </c>
      <c r="D268" s="162" t="s">
        <v>999</v>
      </c>
      <c r="E268" s="162" t="s">
        <v>995</v>
      </c>
      <c r="F268" s="163" t="s">
        <v>4012</v>
      </c>
      <c r="G268" s="1118">
        <v>14000</v>
      </c>
      <c r="H268" s="153" t="str">
        <f>IF($H$3=0,"",G268-($H$3*G268))</f>
        <v/>
      </c>
      <c r="I268" s="154">
        <v>849688012826</v>
      </c>
      <c r="J268" s="744"/>
      <c r="K268" s="650"/>
    </row>
    <row r="269" spans="2:11" s="207" customFormat="1" ht="30">
      <c r="B269" s="128" t="s">
        <v>561</v>
      </c>
      <c r="C269" s="161" t="s">
        <v>3930</v>
      </c>
      <c r="D269" s="162" t="s">
        <v>999</v>
      </c>
      <c r="E269" s="162" t="s">
        <v>995</v>
      </c>
      <c r="F269" s="163" t="s">
        <v>4013</v>
      </c>
      <c r="G269" s="1118">
        <v>14000</v>
      </c>
      <c r="H269" s="153" t="str">
        <f>IF($H$3=0,"",G269-($H$3*G269))</f>
        <v/>
      </c>
      <c r="I269" s="154">
        <v>849688012833</v>
      </c>
      <c r="J269" s="744"/>
      <c r="K269" s="650"/>
    </row>
    <row r="270" spans="2:11" s="207" customFormat="1" ht="30">
      <c r="B270" s="128" t="s">
        <v>561</v>
      </c>
      <c r="C270" s="161" t="s">
        <v>3931</v>
      </c>
      <c r="D270" s="162" t="s">
        <v>999</v>
      </c>
      <c r="E270" s="162" t="s">
        <v>995</v>
      </c>
      <c r="F270" s="163" t="s">
        <v>4014</v>
      </c>
      <c r="G270" s="1118">
        <v>14700</v>
      </c>
      <c r="H270" s="153" t="str">
        <f>IF($H$3=0,"",G270-($H$3*G270))</f>
        <v/>
      </c>
      <c r="I270" s="154">
        <v>849688012840</v>
      </c>
      <c r="J270" s="744"/>
      <c r="K270" s="650"/>
    </row>
    <row r="271" spans="2:11" s="207" customFormat="1" ht="30">
      <c r="B271" s="128" t="s">
        <v>561</v>
      </c>
      <c r="C271" s="161" t="s">
        <v>3932</v>
      </c>
      <c r="D271" s="162" t="s">
        <v>999</v>
      </c>
      <c r="E271" s="162" t="s">
        <v>995</v>
      </c>
      <c r="F271" s="163" t="s">
        <v>4015</v>
      </c>
      <c r="G271" s="1118">
        <v>14000</v>
      </c>
      <c r="H271" s="153" t="str">
        <f>IF($H$3=0,"",G271-($H$3*G271))</f>
        <v/>
      </c>
      <c r="I271" s="154">
        <v>849688012857</v>
      </c>
      <c r="J271" s="744"/>
      <c r="K271" s="650"/>
    </row>
    <row r="272" spans="2:11" s="207" customFormat="1" ht="30">
      <c r="B272" s="128" t="s">
        <v>561</v>
      </c>
      <c r="C272" s="161" t="s">
        <v>155</v>
      </c>
      <c r="D272" s="162" t="s">
        <v>994</v>
      </c>
      <c r="E272" s="162" t="s">
        <v>995</v>
      </c>
      <c r="F272" s="163" t="s">
        <v>1017</v>
      </c>
      <c r="G272" s="1118">
        <v>14875</v>
      </c>
      <c r="H272" s="153" t="str">
        <f t="shared" si="10"/>
        <v/>
      </c>
      <c r="I272" s="154">
        <v>849688007914</v>
      </c>
      <c r="J272" s="744"/>
      <c r="K272" s="650"/>
    </row>
    <row r="273" spans="2:11" s="207" customFormat="1" ht="30">
      <c r="B273" s="128" t="s">
        <v>561</v>
      </c>
      <c r="C273" s="161" t="s">
        <v>205</v>
      </c>
      <c r="D273" s="162" t="s">
        <v>994</v>
      </c>
      <c r="E273" s="162" t="s">
        <v>995</v>
      </c>
      <c r="F273" s="163" t="s">
        <v>1018</v>
      </c>
      <c r="G273" s="1118">
        <v>14875</v>
      </c>
      <c r="H273" s="153" t="str">
        <f>IF($H$3=0,"",G273-($H$3*G273))</f>
        <v/>
      </c>
      <c r="I273" s="154" t="s">
        <v>1019</v>
      </c>
      <c r="J273" s="744"/>
      <c r="K273" s="650"/>
    </row>
    <row r="274" spans="2:11" s="207" customFormat="1" ht="30">
      <c r="B274" s="128" t="s">
        <v>561</v>
      </c>
      <c r="C274" s="161" t="s">
        <v>233</v>
      </c>
      <c r="D274" s="162" t="s">
        <v>994</v>
      </c>
      <c r="E274" s="162" t="s">
        <v>995</v>
      </c>
      <c r="F274" s="163" t="s">
        <v>1020</v>
      </c>
      <c r="G274" s="1118">
        <v>15575</v>
      </c>
      <c r="H274" s="153" t="str">
        <f>IF($H$3=0,"",G274-($H$3*G274))</f>
        <v/>
      </c>
      <c r="I274" s="154" t="s">
        <v>1021</v>
      </c>
      <c r="J274" s="744"/>
      <c r="K274" s="650"/>
    </row>
    <row r="275" spans="2:11" s="207" customFormat="1" ht="30">
      <c r="B275" s="128" t="s">
        <v>561</v>
      </c>
      <c r="C275" s="161" t="s">
        <v>206</v>
      </c>
      <c r="D275" s="162" t="s">
        <v>994</v>
      </c>
      <c r="E275" s="162" t="s">
        <v>995</v>
      </c>
      <c r="F275" s="163" t="s">
        <v>1022</v>
      </c>
      <c r="G275" s="1118">
        <v>14875</v>
      </c>
      <c r="H275" s="153" t="str">
        <f>IF($H$3=0,"",G275-($H$3*G275))</f>
        <v/>
      </c>
      <c r="I275" s="154" t="s">
        <v>1023</v>
      </c>
      <c r="J275" s="744"/>
      <c r="K275" s="650"/>
    </row>
    <row r="276" spans="2:11" s="207" customFormat="1" ht="30">
      <c r="B276" s="128" t="s">
        <v>561</v>
      </c>
      <c r="C276" s="161" t="s">
        <v>3933</v>
      </c>
      <c r="D276" s="162" t="s">
        <v>999</v>
      </c>
      <c r="E276" s="162" t="s">
        <v>995</v>
      </c>
      <c r="F276" s="163" t="s">
        <v>4016</v>
      </c>
      <c r="G276" s="1118">
        <v>15325</v>
      </c>
      <c r="H276" s="153" t="str">
        <f t="shared" ref="H276:H282" si="11">IF($H$3=0,"",G276-($H$3*G276))</f>
        <v/>
      </c>
      <c r="I276" s="154">
        <v>849688012864</v>
      </c>
      <c r="J276" s="744"/>
      <c r="K276" s="650"/>
    </row>
    <row r="277" spans="2:11" s="207" customFormat="1" ht="30">
      <c r="B277" s="128" t="s">
        <v>561</v>
      </c>
      <c r="C277" s="161" t="s">
        <v>3934</v>
      </c>
      <c r="D277" s="162" t="s">
        <v>999</v>
      </c>
      <c r="E277" s="162" t="s">
        <v>995</v>
      </c>
      <c r="F277" s="163" t="s">
        <v>4017</v>
      </c>
      <c r="G277" s="1118">
        <v>15325</v>
      </c>
      <c r="H277" s="153" t="str">
        <f t="shared" si="11"/>
        <v/>
      </c>
      <c r="I277" s="154">
        <v>849688012871</v>
      </c>
      <c r="J277" s="744"/>
      <c r="K277" s="650"/>
    </row>
    <row r="278" spans="2:11" s="207" customFormat="1" ht="30">
      <c r="B278" s="128" t="s">
        <v>561</v>
      </c>
      <c r="C278" s="161" t="s">
        <v>3935</v>
      </c>
      <c r="D278" s="162" t="s">
        <v>999</v>
      </c>
      <c r="E278" s="162" t="s">
        <v>995</v>
      </c>
      <c r="F278" s="163" t="s">
        <v>4018</v>
      </c>
      <c r="G278" s="1118">
        <v>16025</v>
      </c>
      <c r="H278" s="153" t="str">
        <f t="shared" si="11"/>
        <v/>
      </c>
      <c r="I278" s="154">
        <v>849688012888</v>
      </c>
      <c r="J278" s="744"/>
      <c r="K278" s="650"/>
    </row>
    <row r="279" spans="2:11" s="207" customFormat="1" ht="30">
      <c r="B279" s="128" t="s">
        <v>561</v>
      </c>
      <c r="C279" s="161" t="s">
        <v>3936</v>
      </c>
      <c r="D279" s="162" t="s">
        <v>999</v>
      </c>
      <c r="E279" s="162" t="s">
        <v>995</v>
      </c>
      <c r="F279" s="163" t="s">
        <v>4019</v>
      </c>
      <c r="G279" s="1118">
        <v>15325</v>
      </c>
      <c r="H279" s="153" t="str">
        <f t="shared" si="11"/>
        <v/>
      </c>
      <c r="I279" s="154">
        <v>849688012895</v>
      </c>
      <c r="J279" s="744"/>
      <c r="K279" s="650"/>
    </row>
    <row r="280" spans="2:11" s="207" customFormat="1" ht="30">
      <c r="B280" s="128" t="s">
        <v>561</v>
      </c>
      <c r="C280" s="161" t="s">
        <v>3937</v>
      </c>
      <c r="D280" s="162" t="s">
        <v>4007</v>
      </c>
      <c r="E280" s="162" t="s">
        <v>995</v>
      </c>
      <c r="F280" s="796" t="s">
        <v>4020</v>
      </c>
      <c r="G280" s="1118">
        <v>30175</v>
      </c>
      <c r="H280" s="153" t="str">
        <f t="shared" si="11"/>
        <v/>
      </c>
      <c r="I280" s="154">
        <v>849688012901</v>
      </c>
      <c r="J280" s="744"/>
      <c r="K280" s="650"/>
    </row>
    <row r="281" spans="2:11" s="207" customFormat="1" ht="30">
      <c r="B281" s="128" t="s">
        <v>561</v>
      </c>
      <c r="C281" s="161" t="s">
        <v>3938</v>
      </c>
      <c r="D281" s="162" t="s">
        <v>4007</v>
      </c>
      <c r="E281" s="162" t="s">
        <v>995</v>
      </c>
      <c r="F281" s="796" t="s">
        <v>4021</v>
      </c>
      <c r="G281" s="1118">
        <v>30175</v>
      </c>
      <c r="H281" s="153" t="str">
        <f t="shared" si="11"/>
        <v/>
      </c>
      <c r="I281" s="154">
        <v>849688012918</v>
      </c>
      <c r="J281" s="744"/>
      <c r="K281" s="650"/>
    </row>
    <row r="282" spans="2:11" s="207" customFormat="1" ht="30">
      <c r="B282" s="128" t="s">
        <v>561</v>
      </c>
      <c r="C282" s="161" t="s">
        <v>3939</v>
      </c>
      <c r="D282" s="162" t="s">
        <v>4007</v>
      </c>
      <c r="E282" s="162" t="s">
        <v>995</v>
      </c>
      <c r="F282" s="796" t="s">
        <v>4022</v>
      </c>
      <c r="G282" s="1117">
        <v>30875</v>
      </c>
      <c r="H282" s="153" t="str">
        <f t="shared" si="11"/>
        <v/>
      </c>
      <c r="I282" s="154">
        <v>849688012925</v>
      </c>
      <c r="J282" s="744"/>
      <c r="K282" s="650"/>
    </row>
    <row r="283" spans="2:11" s="207" customFormat="1" ht="30">
      <c r="B283" s="128" t="s">
        <v>561</v>
      </c>
      <c r="C283" s="161" t="s">
        <v>3940</v>
      </c>
      <c r="D283" s="162" t="s">
        <v>4007</v>
      </c>
      <c r="E283" s="162" t="s">
        <v>995</v>
      </c>
      <c r="F283" s="796" t="s">
        <v>4023</v>
      </c>
      <c r="G283" s="1117">
        <v>30175</v>
      </c>
      <c r="H283" s="153" t="str">
        <f t="shared" si="10"/>
        <v/>
      </c>
      <c r="I283" s="154">
        <v>849688012932</v>
      </c>
      <c r="J283" s="744"/>
      <c r="K283" s="650"/>
    </row>
    <row r="284" spans="2:11" s="207" customFormat="1" ht="30">
      <c r="B284" s="128" t="s">
        <v>561</v>
      </c>
      <c r="C284" s="161" t="s">
        <v>3941</v>
      </c>
      <c r="D284" s="162" t="s">
        <v>4007</v>
      </c>
      <c r="E284" s="162" t="s">
        <v>995</v>
      </c>
      <c r="F284" s="796" t="s">
        <v>4024</v>
      </c>
      <c r="G284" s="1117">
        <v>31500</v>
      </c>
      <c r="H284" s="153" t="str">
        <f t="shared" si="10"/>
        <v/>
      </c>
      <c r="I284" s="154">
        <v>849688012949</v>
      </c>
      <c r="J284" s="744"/>
      <c r="K284" s="650"/>
    </row>
    <row r="285" spans="2:11" s="207" customFormat="1" ht="30">
      <c r="B285" s="128" t="s">
        <v>561</v>
      </c>
      <c r="C285" s="161" t="s">
        <v>3942</v>
      </c>
      <c r="D285" s="162" t="s">
        <v>4007</v>
      </c>
      <c r="E285" s="162" t="s">
        <v>995</v>
      </c>
      <c r="F285" s="796" t="s">
        <v>4025</v>
      </c>
      <c r="G285" s="1117">
        <v>31500</v>
      </c>
      <c r="H285" s="153" t="str">
        <f t="shared" si="10"/>
        <v/>
      </c>
      <c r="I285" s="154">
        <v>849688012956</v>
      </c>
      <c r="J285" s="744"/>
      <c r="K285" s="650"/>
    </row>
    <row r="286" spans="2:11" s="207" customFormat="1" ht="30">
      <c r="B286" s="128" t="s">
        <v>561</v>
      </c>
      <c r="C286" s="161" t="s">
        <v>3943</v>
      </c>
      <c r="D286" s="162" t="s">
        <v>4007</v>
      </c>
      <c r="E286" s="162" t="s">
        <v>995</v>
      </c>
      <c r="F286" s="796" t="s">
        <v>4026</v>
      </c>
      <c r="G286" s="1117">
        <v>32200</v>
      </c>
      <c r="H286" s="153" t="str">
        <f t="shared" si="10"/>
        <v/>
      </c>
      <c r="I286" s="154">
        <v>849688012963</v>
      </c>
      <c r="J286" s="744"/>
      <c r="K286" s="650"/>
    </row>
    <row r="287" spans="2:11" s="207" customFormat="1" ht="30">
      <c r="B287" s="128" t="s">
        <v>561</v>
      </c>
      <c r="C287" s="161" t="s">
        <v>3944</v>
      </c>
      <c r="D287" s="162" t="s">
        <v>4007</v>
      </c>
      <c r="E287" s="162" t="s">
        <v>995</v>
      </c>
      <c r="F287" s="198" t="s">
        <v>4027</v>
      </c>
      <c r="G287" s="1117">
        <v>31500</v>
      </c>
      <c r="H287" s="153" t="str">
        <f t="shared" si="10"/>
        <v/>
      </c>
      <c r="I287" s="154">
        <v>849688012970</v>
      </c>
      <c r="J287" s="744"/>
      <c r="K287" s="650"/>
    </row>
    <row r="288" spans="2:11" s="207" customFormat="1" ht="30">
      <c r="B288" s="128" t="s">
        <v>561</v>
      </c>
      <c r="C288" s="161" t="s">
        <v>3945</v>
      </c>
      <c r="D288" s="162" t="s">
        <v>4007</v>
      </c>
      <c r="E288" s="162" t="s">
        <v>995</v>
      </c>
      <c r="F288" s="198" t="s">
        <v>4028</v>
      </c>
      <c r="G288" s="1117">
        <v>30175</v>
      </c>
      <c r="H288" s="153" t="str">
        <f t="shared" si="10"/>
        <v/>
      </c>
      <c r="I288" s="154">
        <v>849688012987</v>
      </c>
      <c r="J288" s="744"/>
      <c r="K288" s="650"/>
    </row>
    <row r="289" spans="2:11" s="207" customFormat="1" ht="30">
      <c r="B289" s="128" t="s">
        <v>561</v>
      </c>
      <c r="C289" s="161" t="s">
        <v>3946</v>
      </c>
      <c r="D289" s="162" t="s">
        <v>4007</v>
      </c>
      <c r="E289" s="162" t="s">
        <v>995</v>
      </c>
      <c r="F289" s="198" t="s">
        <v>4029</v>
      </c>
      <c r="G289" s="1117">
        <v>30175</v>
      </c>
      <c r="H289" s="153" t="str">
        <f t="shared" si="10"/>
        <v/>
      </c>
      <c r="I289" s="154">
        <v>849688012994</v>
      </c>
      <c r="J289" s="744"/>
      <c r="K289" s="650"/>
    </row>
    <row r="290" spans="2:11" s="207" customFormat="1" ht="30">
      <c r="B290" s="128" t="s">
        <v>561</v>
      </c>
      <c r="C290" s="161" t="s">
        <v>3947</v>
      </c>
      <c r="D290" s="162" t="s">
        <v>4007</v>
      </c>
      <c r="E290" s="162" t="s">
        <v>995</v>
      </c>
      <c r="F290" s="198" t="s">
        <v>4030</v>
      </c>
      <c r="G290" s="1117">
        <v>30875</v>
      </c>
      <c r="H290" s="153" t="str">
        <f t="shared" si="10"/>
        <v/>
      </c>
      <c r="I290" s="154">
        <v>849688013007</v>
      </c>
      <c r="J290" s="744"/>
      <c r="K290" s="650"/>
    </row>
    <row r="291" spans="2:11" s="207" customFormat="1" ht="30">
      <c r="B291" s="128" t="s">
        <v>561</v>
      </c>
      <c r="C291" s="161" t="s">
        <v>3948</v>
      </c>
      <c r="D291" s="162" t="s">
        <v>4007</v>
      </c>
      <c r="E291" s="162" t="s">
        <v>995</v>
      </c>
      <c r="F291" s="198" t="s">
        <v>4031</v>
      </c>
      <c r="G291" s="1117">
        <v>30175</v>
      </c>
      <c r="H291" s="153" t="str">
        <f t="shared" si="10"/>
        <v/>
      </c>
      <c r="I291" s="154">
        <v>849688013014</v>
      </c>
      <c r="J291" s="744"/>
      <c r="K291" s="650"/>
    </row>
    <row r="292" spans="2:11" s="207" customFormat="1" ht="30">
      <c r="B292" s="128" t="s">
        <v>561</v>
      </c>
      <c r="C292" s="161" t="s">
        <v>3949</v>
      </c>
      <c r="D292" s="162" t="s">
        <v>4007</v>
      </c>
      <c r="E292" s="162" t="s">
        <v>995</v>
      </c>
      <c r="F292" s="198" t="s">
        <v>4032</v>
      </c>
      <c r="G292" s="1117">
        <v>31500</v>
      </c>
      <c r="H292" s="153" t="str">
        <f t="shared" si="10"/>
        <v/>
      </c>
      <c r="I292" s="154">
        <v>849688013021</v>
      </c>
      <c r="J292" s="744"/>
      <c r="K292" s="650"/>
    </row>
    <row r="293" spans="2:11" s="207" customFormat="1" ht="30">
      <c r="B293" s="128" t="s">
        <v>561</v>
      </c>
      <c r="C293" s="161" t="s">
        <v>3950</v>
      </c>
      <c r="D293" s="162" t="s">
        <v>4007</v>
      </c>
      <c r="E293" s="162" t="s">
        <v>995</v>
      </c>
      <c r="F293" s="198" t="s">
        <v>4033</v>
      </c>
      <c r="G293" s="1117">
        <v>31500</v>
      </c>
      <c r="H293" s="153" t="str">
        <f t="shared" si="10"/>
        <v/>
      </c>
      <c r="I293" s="154">
        <v>849688013038</v>
      </c>
      <c r="J293" s="744"/>
      <c r="K293" s="650"/>
    </row>
    <row r="294" spans="2:11" s="207" customFormat="1" ht="30">
      <c r="B294" s="128" t="s">
        <v>561</v>
      </c>
      <c r="C294" s="161" t="s">
        <v>3951</v>
      </c>
      <c r="D294" s="162" t="s">
        <v>4007</v>
      </c>
      <c r="E294" s="162" t="s">
        <v>995</v>
      </c>
      <c r="F294" s="198" t="s">
        <v>4034</v>
      </c>
      <c r="G294" s="1117">
        <v>32200</v>
      </c>
      <c r="H294" s="153" t="str">
        <f t="shared" si="10"/>
        <v/>
      </c>
      <c r="I294" s="154">
        <v>849688013045</v>
      </c>
      <c r="J294" s="744"/>
      <c r="K294" s="650"/>
    </row>
    <row r="295" spans="2:11" s="207" customFormat="1" ht="30">
      <c r="B295" s="128" t="s">
        <v>561</v>
      </c>
      <c r="C295" s="161" t="s">
        <v>3952</v>
      </c>
      <c r="D295" s="162" t="s">
        <v>4007</v>
      </c>
      <c r="E295" s="162" t="s">
        <v>995</v>
      </c>
      <c r="F295" s="198" t="s">
        <v>4035</v>
      </c>
      <c r="G295" s="1117">
        <v>31500</v>
      </c>
      <c r="H295" s="153" t="str">
        <f t="shared" si="10"/>
        <v/>
      </c>
      <c r="I295" s="154">
        <v>849688013052</v>
      </c>
      <c r="J295" s="744"/>
      <c r="K295" s="650"/>
    </row>
    <row r="296" spans="2:11" s="207" customFormat="1" ht="30">
      <c r="B296" s="128" t="s">
        <v>561</v>
      </c>
      <c r="C296" s="161" t="s">
        <v>166</v>
      </c>
      <c r="D296" s="162" t="s">
        <v>1030</v>
      </c>
      <c r="E296" s="162" t="s">
        <v>995</v>
      </c>
      <c r="F296" s="163" t="s">
        <v>4036</v>
      </c>
      <c r="G296" s="1117">
        <v>7725</v>
      </c>
      <c r="H296" s="153" t="str">
        <f t="shared" si="10"/>
        <v/>
      </c>
      <c r="I296" s="154">
        <v>849688007976</v>
      </c>
      <c r="J296" s="744"/>
      <c r="K296" s="650"/>
    </row>
    <row r="297" spans="2:11" s="207" customFormat="1" ht="30">
      <c r="B297" s="128" t="s">
        <v>561</v>
      </c>
      <c r="C297" s="161" t="s">
        <v>167</v>
      </c>
      <c r="D297" s="162" t="s">
        <v>1031</v>
      </c>
      <c r="E297" s="162" t="s">
        <v>995</v>
      </c>
      <c r="F297" s="163" t="s">
        <v>1032</v>
      </c>
      <c r="G297" s="1117">
        <v>775</v>
      </c>
      <c r="H297" s="153" t="str">
        <f t="shared" si="10"/>
        <v/>
      </c>
      <c r="I297" s="154">
        <v>849688007983</v>
      </c>
      <c r="J297" s="744"/>
      <c r="K297" s="650"/>
    </row>
    <row r="298" spans="2:11" s="207" customFormat="1" ht="30">
      <c r="B298" s="128" t="s">
        <v>561</v>
      </c>
      <c r="C298" s="161" t="s">
        <v>137</v>
      </c>
      <c r="D298" s="162" t="s">
        <v>1033</v>
      </c>
      <c r="E298" s="162" t="s">
        <v>995</v>
      </c>
      <c r="F298" s="163" t="s">
        <v>1034</v>
      </c>
      <c r="G298" s="1117">
        <v>1650</v>
      </c>
      <c r="H298" s="153" t="str">
        <f t="shared" si="10"/>
        <v/>
      </c>
      <c r="I298" s="154">
        <v>849688007990</v>
      </c>
      <c r="J298" s="744"/>
      <c r="K298" s="650"/>
    </row>
    <row r="299" spans="2:11" s="207" customFormat="1" ht="30">
      <c r="B299" s="128" t="s">
        <v>561</v>
      </c>
      <c r="C299" s="161" t="s">
        <v>168</v>
      </c>
      <c r="D299" s="162" t="s">
        <v>1035</v>
      </c>
      <c r="E299" s="162" t="s">
        <v>995</v>
      </c>
      <c r="F299" s="163" t="s">
        <v>4037</v>
      </c>
      <c r="G299" s="1117">
        <v>1475</v>
      </c>
      <c r="H299" s="153" t="str">
        <f t="shared" si="10"/>
        <v/>
      </c>
      <c r="I299" s="154">
        <v>849688008003</v>
      </c>
      <c r="J299" s="744"/>
      <c r="K299" s="650"/>
    </row>
    <row r="300" spans="2:11" s="207" customFormat="1" ht="30">
      <c r="B300" s="128" t="s">
        <v>561</v>
      </c>
      <c r="C300" s="161" t="s">
        <v>169</v>
      </c>
      <c r="D300" s="162" t="s">
        <v>1033</v>
      </c>
      <c r="E300" s="162" t="s">
        <v>995</v>
      </c>
      <c r="F300" s="163" t="s">
        <v>1036</v>
      </c>
      <c r="G300" s="1117">
        <v>1825</v>
      </c>
      <c r="H300" s="153" t="str">
        <f t="shared" si="10"/>
        <v/>
      </c>
      <c r="I300" s="154">
        <v>849688008010</v>
      </c>
      <c r="J300" s="744"/>
      <c r="K300" s="650"/>
    </row>
    <row r="301" spans="2:11" s="207" customFormat="1" ht="30">
      <c r="B301" s="128" t="s">
        <v>561</v>
      </c>
      <c r="C301" s="161" t="s">
        <v>1037</v>
      </c>
      <c r="D301" s="162" t="s">
        <v>1038</v>
      </c>
      <c r="E301" s="162" t="s">
        <v>995</v>
      </c>
      <c r="F301" s="163" t="s">
        <v>1039</v>
      </c>
      <c r="G301" s="1117">
        <v>1550</v>
      </c>
      <c r="H301" s="153" t="str">
        <f t="shared" ref="H301:H312" si="12">IF($H$3=0,"",G301-($H$3*G301))</f>
        <v/>
      </c>
      <c r="I301" s="154">
        <v>849688008027</v>
      </c>
      <c r="J301" s="744"/>
      <c r="K301" s="650"/>
    </row>
    <row r="302" spans="2:11" s="207" customFormat="1" ht="30">
      <c r="B302" s="96" t="s">
        <v>561</v>
      </c>
      <c r="C302" s="159" t="s">
        <v>4324</v>
      </c>
      <c r="D302" s="156" t="s">
        <v>994</v>
      </c>
      <c r="E302" s="156" t="s">
        <v>4327</v>
      </c>
      <c r="F302" s="214" t="s">
        <v>4335</v>
      </c>
      <c r="G302" s="135">
        <v>6950</v>
      </c>
      <c r="H302" s="153" t="str">
        <f t="shared" si="12"/>
        <v/>
      </c>
      <c r="I302" s="154">
        <v>849688012659</v>
      </c>
      <c r="J302" s="744"/>
      <c r="K302" s="650"/>
    </row>
    <row r="303" spans="2:11" s="207" customFormat="1" ht="30">
      <c r="B303" s="96" t="s">
        <v>561</v>
      </c>
      <c r="C303" s="159" t="s">
        <v>4325</v>
      </c>
      <c r="D303" s="156" t="s">
        <v>994</v>
      </c>
      <c r="E303" s="156" t="s">
        <v>4327</v>
      </c>
      <c r="F303" s="214" t="s">
        <v>4336</v>
      </c>
      <c r="G303" s="135">
        <v>7150</v>
      </c>
      <c r="H303" s="153" t="str">
        <f t="shared" si="12"/>
        <v/>
      </c>
      <c r="I303" s="154">
        <v>849688013212</v>
      </c>
      <c r="J303" s="744"/>
      <c r="K303" s="650"/>
    </row>
    <row r="304" spans="2:11" s="207" customFormat="1" ht="30">
      <c r="B304" s="96" t="s">
        <v>561</v>
      </c>
      <c r="C304" s="159" t="s">
        <v>4326</v>
      </c>
      <c r="D304" s="156" t="s">
        <v>999</v>
      </c>
      <c r="E304" s="156" t="s">
        <v>4327</v>
      </c>
      <c r="F304" s="214" t="s">
        <v>4543</v>
      </c>
      <c r="G304" s="135">
        <v>7900</v>
      </c>
      <c r="H304" s="153" t="str">
        <f t="shared" si="12"/>
        <v/>
      </c>
      <c r="I304" s="154">
        <v>849688012666</v>
      </c>
      <c r="J304" s="744"/>
      <c r="K304" s="650"/>
    </row>
    <row r="305" spans="2:11" s="207" customFormat="1" ht="30">
      <c r="B305" s="96" t="s">
        <v>561</v>
      </c>
      <c r="C305" s="159" t="s">
        <v>4287</v>
      </c>
      <c r="D305" s="156" t="s">
        <v>4363</v>
      </c>
      <c r="E305" s="156" t="s">
        <v>4327</v>
      </c>
      <c r="F305" s="214" t="s">
        <v>4337</v>
      </c>
      <c r="G305" s="135">
        <v>21400</v>
      </c>
      <c r="H305" s="153" t="str">
        <f t="shared" si="12"/>
        <v/>
      </c>
      <c r="I305" s="154">
        <v>849688013229</v>
      </c>
      <c r="J305" s="744"/>
      <c r="K305" s="650"/>
    </row>
    <row r="306" spans="2:11" s="207" customFormat="1" ht="30">
      <c r="B306" s="96" t="s">
        <v>561</v>
      </c>
      <c r="C306" s="159" t="s">
        <v>4288</v>
      </c>
      <c r="D306" s="156" t="s">
        <v>4363</v>
      </c>
      <c r="E306" s="156" t="s">
        <v>4327</v>
      </c>
      <c r="F306" s="214" t="s">
        <v>4677</v>
      </c>
      <c r="G306" s="135">
        <v>18900</v>
      </c>
      <c r="H306" s="153" t="str">
        <f t="shared" si="12"/>
        <v/>
      </c>
      <c r="I306" s="154">
        <v>849688012673</v>
      </c>
      <c r="J306" s="744"/>
      <c r="K306" s="650"/>
    </row>
    <row r="307" spans="2:11" s="207" customFormat="1" ht="15">
      <c r="B307" s="96" t="s">
        <v>484</v>
      </c>
      <c r="C307" s="159" t="s">
        <v>4289</v>
      </c>
      <c r="D307" s="156" t="s">
        <v>487</v>
      </c>
      <c r="E307" s="156" t="s">
        <v>4327</v>
      </c>
      <c r="F307" s="1215" t="s">
        <v>4678</v>
      </c>
      <c r="G307" s="135">
        <v>950</v>
      </c>
      <c r="H307" s="153" t="str">
        <f t="shared" si="12"/>
        <v/>
      </c>
      <c r="I307" s="182">
        <v>849688012734</v>
      </c>
      <c r="J307" s="744"/>
      <c r="K307" s="650"/>
    </row>
    <row r="308" spans="2:11" s="207" customFormat="1" ht="15">
      <c r="B308" s="96" t="s">
        <v>484</v>
      </c>
      <c r="C308" s="159" t="s">
        <v>4290</v>
      </c>
      <c r="D308" s="156" t="s">
        <v>4364</v>
      </c>
      <c r="E308" s="156" t="s">
        <v>4327</v>
      </c>
      <c r="F308" s="214" t="s">
        <v>4331</v>
      </c>
      <c r="G308" s="135">
        <v>400</v>
      </c>
      <c r="H308" s="153" t="str">
        <f t="shared" si="12"/>
        <v/>
      </c>
      <c r="I308" s="154">
        <v>849688012741</v>
      </c>
      <c r="J308" s="744"/>
      <c r="K308" s="650"/>
    </row>
    <row r="309" spans="2:11" s="207" customFormat="1" ht="15">
      <c r="B309" s="96" t="s">
        <v>484</v>
      </c>
      <c r="C309" s="159" t="s">
        <v>4291</v>
      </c>
      <c r="D309" s="156" t="s">
        <v>487</v>
      </c>
      <c r="E309" s="156" t="s">
        <v>4327</v>
      </c>
      <c r="F309" s="1215" t="s">
        <v>4330</v>
      </c>
      <c r="G309" s="135">
        <v>950</v>
      </c>
      <c r="H309" s="153" t="str">
        <f t="shared" si="12"/>
        <v/>
      </c>
      <c r="I309" s="182">
        <v>849688012680</v>
      </c>
      <c r="J309" s="744"/>
      <c r="K309" s="650"/>
    </row>
    <row r="310" spans="2:11" s="207" customFormat="1" ht="15">
      <c r="B310" s="96" t="s">
        <v>484</v>
      </c>
      <c r="C310" s="159" t="s">
        <v>4292</v>
      </c>
      <c r="D310" s="156" t="s">
        <v>4364</v>
      </c>
      <c r="E310" s="156" t="s">
        <v>4327</v>
      </c>
      <c r="F310" s="214" t="s">
        <v>4332</v>
      </c>
      <c r="G310" s="135">
        <v>400</v>
      </c>
      <c r="H310" s="153" t="str">
        <f t="shared" si="12"/>
        <v/>
      </c>
      <c r="I310" s="154">
        <v>849688012697</v>
      </c>
      <c r="J310" s="744"/>
      <c r="K310" s="650"/>
    </row>
    <row r="311" spans="2:11" s="207" customFormat="1" ht="30">
      <c r="B311" s="96" t="s">
        <v>484</v>
      </c>
      <c r="C311" s="159" t="s">
        <v>4293</v>
      </c>
      <c r="D311" s="156" t="s">
        <v>4365</v>
      </c>
      <c r="E311" s="156" t="s">
        <v>4327</v>
      </c>
      <c r="F311" s="214" t="s">
        <v>4333</v>
      </c>
      <c r="G311" s="135">
        <v>1150</v>
      </c>
      <c r="H311" s="153" t="str">
        <f t="shared" si="12"/>
        <v/>
      </c>
      <c r="I311" s="154">
        <v>849688012703</v>
      </c>
      <c r="J311" s="744"/>
      <c r="K311" s="650"/>
    </row>
    <row r="312" spans="2:11" s="207" customFormat="1" ht="30">
      <c r="B312" s="96" t="s">
        <v>484</v>
      </c>
      <c r="C312" s="159" t="s">
        <v>4294</v>
      </c>
      <c r="D312" s="156" t="s">
        <v>1937</v>
      </c>
      <c r="E312" s="156" t="s">
        <v>4327</v>
      </c>
      <c r="F312" s="214" t="s">
        <v>4334</v>
      </c>
      <c r="G312" s="135">
        <v>1050</v>
      </c>
      <c r="H312" s="153" t="str">
        <f t="shared" si="12"/>
        <v/>
      </c>
      <c r="I312" s="154">
        <v>849688012727</v>
      </c>
      <c r="J312" s="744"/>
      <c r="K312" s="650"/>
    </row>
    <row r="313" spans="2:11" s="172" customFormat="1" ht="25.2">
      <c r="B313" s="123" t="s">
        <v>1040</v>
      </c>
      <c r="C313" s="124"/>
      <c r="D313" s="125"/>
      <c r="E313" s="126"/>
      <c r="F313" s="126"/>
      <c r="G313" s="126"/>
      <c r="H313" s="126"/>
      <c r="I313" s="127"/>
      <c r="J313" s="744"/>
      <c r="K313" s="1176"/>
    </row>
    <row r="314" spans="2:11" s="172" customFormat="1" ht="15">
      <c r="B314" s="128" t="s">
        <v>1041</v>
      </c>
      <c r="C314" s="137" t="s">
        <v>265</v>
      </c>
      <c r="D314" s="148" t="s">
        <v>1042</v>
      </c>
      <c r="E314" s="162"/>
      <c r="F314" s="150" t="s">
        <v>1044</v>
      </c>
      <c r="G314" s="135">
        <v>165</v>
      </c>
      <c r="H314" s="153" t="str">
        <f t="shared" ref="H314:H326" si="13">IF($H$3=0,"",G314-($H$3*G314))</f>
        <v/>
      </c>
      <c r="I314" s="154">
        <v>849688010136</v>
      </c>
      <c r="J314" s="744"/>
      <c r="K314" s="650"/>
    </row>
    <row r="315" spans="2:11" s="172" customFormat="1" ht="15">
      <c r="B315" s="128" t="s">
        <v>1041</v>
      </c>
      <c r="C315" s="137" t="s">
        <v>266</v>
      </c>
      <c r="D315" s="148" t="s">
        <v>1045</v>
      </c>
      <c r="E315" s="162"/>
      <c r="F315" s="150" t="s">
        <v>1046</v>
      </c>
      <c r="G315" s="135">
        <v>660</v>
      </c>
      <c r="H315" s="153" t="str">
        <f t="shared" si="13"/>
        <v/>
      </c>
      <c r="I315" s="154">
        <v>849688010143</v>
      </c>
      <c r="J315" s="744"/>
      <c r="K315" s="650"/>
    </row>
    <row r="316" spans="2:11" s="172" customFormat="1" ht="15">
      <c r="B316" s="128" t="s">
        <v>1041</v>
      </c>
      <c r="C316" s="137" t="s">
        <v>267</v>
      </c>
      <c r="D316" s="148" t="s">
        <v>1047</v>
      </c>
      <c r="E316" s="162"/>
      <c r="F316" s="150" t="s">
        <v>1048</v>
      </c>
      <c r="G316" s="135">
        <v>1320</v>
      </c>
      <c r="H316" s="153" t="str">
        <f t="shared" si="13"/>
        <v/>
      </c>
      <c r="I316" s="154">
        <v>849688010150</v>
      </c>
      <c r="J316" s="744"/>
      <c r="K316" s="650"/>
    </row>
    <row r="317" spans="2:11" s="170" customFormat="1" ht="15">
      <c r="B317" s="96" t="s">
        <v>1041</v>
      </c>
      <c r="C317" s="140" t="s">
        <v>268</v>
      </c>
      <c r="D317" s="97" t="s">
        <v>1049</v>
      </c>
      <c r="E317" s="156"/>
      <c r="F317" s="212" t="s">
        <v>1050</v>
      </c>
      <c r="G317" s="157">
        <v>2640</v>
      </c>
      <c r="H317" s="166" t="str">
        <f t="shared" si="13"/>
        <v/>
      </c>
      <c r="I317" s="213">
        <v>849688010167</v>
      </c>
      <c r="J317" s="744"/>
      <c r="K317" s="651"/>
    </row>
    <row r="318" spans="2:11" s="170" customFormat="1" ht="30">
      <c r="B318" s="96" t="s">
        <v>1041</v>
      </c>
      <c r="C318" s="140" t="s">
        <v>269</v>
      </c>
      <c r="D318" s="97" t="s">
        <v>1051</v>
      </c>
      <c r="E318" s="156"/>
      <c r="F318" s="212" t="s">
        <v>1052</v>
      </c>
      <c r="G318" s="157">
        <v>3960</v>
      </c>
      <c r="H318" s="166" t="str">
        <f t="shared" si="13"/>
        <v/>
      </c>
      <c r="I318" s="213">
        <v>849688010174</v>
      </c>
      <c r="J318" s="744"/>
      <c r="K318" s="651"/>
    </row>
    <row r="319" spans="2:11" s="170" customFormat="1" ht="30">
      <c r="B319" s="96" t="s">
        <v>1041</v>
      </c>
      <c r="C319" s="140" t="s">
        <v>270</v>
      </c>
      <c r="D319" s="97" t="s">
        <v>1053</v>
      </c>
      <c r="E319" s="156"/>
      <c r="F319" s="212" t="s">
        <v>1054</v>
      </c>
      <c r="G319" s="157">
        <v>7920</v>
      </c>
      <c r="H319" s="166" t="str">
        <f t="shared" si="13"/>
        <v/>
      </c>
      <c r="I319" s="213">
        <v>849688010181</v>
      </c>
      <c r="J319" s="744"/>
      <c r="K319" s="651"/>
    </row>
    <row r="320" spans="2:11" s="170" customFormat="1" ht="15">
      <c r="B320" s="96" t="s">
        <v>1041</v>
      </c>
      <c r="C320" s="140" t="s">
        <v>1055</v>
      </c>
      <c r="D320" s="97" t="s">
        <v>1056</v>
      </c>
      <c r="E320" s="156"/>
      <c r="F320" s="212" t="s">
        <v>1057</v>
      </c>
      <c r="G320" s="157">
        <v>1400</v>
      </c>
      <c r="H320" s="166" t="str">
        <f t="shared" si="13"/>
        <v/>
      </c>
      <c r="I320" s="213">
        <v>849688010204</v>
      </c>
      <c r="J320" s="744"/>
      <c r="K320" s="651"/>
    </row>
    <row r="321" spans="2:11" s="170" customFormat="1" ht="15">
      <c r="B321" s="96" t="s">
        <v>1041</v>
      </c>
      <c r="C321" s="140" t="s">
        <v>1058</v>
      </c>
      <c r="D321" s="97" t="s">
        <v>1059</v>
      </c>
      <c r="E321" s="156"/>
      <c r="F321" s="212" t="s">
        <v>1060</v>
      </c>
      <c r="G321" s="157">
        <v>165</v>
      </c>
      <c r="H321" s="166" t="str">
        <f t="shared" si="13"/>
        <v/>
      </c>
      <c r="I321" s="213">
        <v>849688010198</v>
      </c>
      <c r="J321" s="744"/>
      <c r="K321" s="651"/>
    </row>
    <row r="322" spans="2:11" s="170" customFormat="1" ht="15">
      <c r="B322" s="96" t="s">
        <v>1041</v>
      </c>
      <c r="C322" s="140" t="s">
        <v>1061</v>
      </c>
      <c r="D322" s="97" t="s">
        <v>1062</v>
      </c>
      <c r="E322" s="156"/>
      <c r="F322" s="214" t="s">
        <v>1063</v>
      </c>
      <c r="G322" s="157">
        <v>165</v>
      </c>
      <c r="H322" s="215" t="str">
        <f t="shared" si="13"/>
        <v/>
      </c>
      <c r="I322" s="213">
        <v>849688010211</v>
      </c>
      <c r="J322" s="744"/>
      <c r="K322" s="651"/>
    </row>
    <row r="323" spans="2:11" s="170" customFormat="1" ht="30">
      <c r="B323" s="128" t="s">
        <v>1041</v>
      </c>
      <c r="C323" s="137" t="s">
        <v>1064</v>
      </c>
      <c r="D323" s="148" t="s">
        <v>1065</v>
      </c>
      <c r="E323" s="162"/>
      <c r="F323" s="129" t="s">
        <v>1066</v>
      </c>
      <c r="G323" s="157">
        <v>110</v>
      </c>
      <c r="H323" s="215" t="str">
        <f t="shared" si="13"/>
        <v/>
      </c>
      <c r="I323" s="213">
        <v>849688010228</v>
      </c>
      <c r="J323" s="744"/>
      <c r="K323" s="651"/>
    </row>
    <row r="324" spans="2:11" s="170" customFormat="1" ht="30">
      <c r="B324" s="128" t="s">
        <v>1041</v>
      </c>
      <c r="C324" s="137" t="s">
        <v>1067</v>
      </c>
      <c r="D324" s="148" t="s">
        <v>1068</v>
      </c>
      <c r="E324" s="162"/>
      <c r="F324" s="129" t="s">
        <v>1069</v>
      </c>
      <c r="G324" s="135">
        <v>220</v>
      </c>
      <c r="H324" s="215" t="str">
        <f t="shared" si="13"/>
        <v/>
      </c>
      <c r="I324" s="213">
        <v>849688010242</v>
      </c>
      <c r="J324" s="744"/>
      <c r="K324" s="651"/>
    </row>
    <row r="325" spans="2:11" s="170" customFormat="1" ht="30">
      <c r="B325" s="128" t="s">
        <v>1041</v>
      </c>
      <c r="C325" s="137" t="s">
        <v>1070</v>
      </c>
      <c r="D325" s="148" t="s">
        <v>1071</v>
      </c>
      <c r="E325" s="162"/>
      <c r="F325" s="129" t="s">
        <v>1072</v>
      </c>
      <c r="G325" s="135">
        <v>440</v>
      </c>
      <c r="H325" s="215" t="str">
        <f t="shared" si="13"/>
        <v/>
      </c>
      <c r="I325" s="213">
        <v>849688010259</v>
      </c>
      <c r="J325" s="744"/>
      <c r="K325" s="651"/>
    </row>
    <row r="326" spans="2:11" s="170" customFormat="1" ht="30">
      <c r="B326" s="128" t="s">
        <v>1041</v>
      </c>
      <c r="C326" s="137" t="s">
        <v>1073</v>
      </c>
      <c r="D326" s="148" t="s">
        <v>1074</v>
      </c>
      <c r="E326" s="162"/>
      <c r="F326" s="129" t="s">
        <v>1075</v>
      </c>
      <c r="G326" s="135">
        <v>880</v>
      </c>
      <c r="H326" s="215" t="str">
        <f t="shared" si="13"/>
        <v/>
      </c>
      <c r="I326" s="213">
        <v>849688010266</v>
      </c>
      <c r="J326" s="744"/>
      <c r="K326" s="651"/>
    </row>
    <row r="327" spans="2:11" s="170" customFormat="1" ht="30">
      <c r="B327" s="128" t="s">
        <v>1041</v>
      </c>
      <c r="C327" s="137" t="s">
        <v>1076</v>
      </c>
      <c r="D327" s="148" t="s">
        <v>1077</v>
      </c>
      <c r="E327" s="162"/>
      <c r="F327" s="129" t="s">
        <v>1078</v>
      </c>
      <c r="G327" s="135">
        <v>1760</v>
      </c>
      <c r="H327" s="215" t="str">
        <f>IF($H$3=0,"",G327-($H$3*G327))</f>
        <v/>
      </c>
      <c r="I327" s="213">
        <v>849688010273</v>
      </c>
      <c r="J327" s="744"/>
      <c r="K327" s="651"/>
    </row>
    <row r="328" spans="2:11" s="172" customFormat="1" ht="45">
      <c r="B328" s="128" t="s">
        <v>4096</v>
      </c>
      <c r="C328" s="137" t="s">
        <v>4081</v>
      </c>
      <c r="D328" s="148" t="s">
        <v>4094</v>
      </c>
      <c r="E328" s="132" t="s">
        <v>4585</v>
      </c>
      <c r="F328" s="129" t="s">
        <v>4102</v>
      </c>
      <c r="G328" s="135">
        <v>3750</v>
      </c>
      <c r="H328" s="216" t="str">
        <f t="shared" ref="H328:H341" si="14">IF($H$3=0,"",G328-($H$3*G328))</f>
        <v/>
      </c>
      <c r="I328" s="154">
        <v>849688013083</v>
      </c>
      <c r="J328" s="744"/>
      <c r="K328" s="650"/>
    </row>
    <row r="329" spans="2:11" s="172" customFormat="1" ht="45">
      <c r="B329" s="128" t="s">
        <v>4096</v>
      </c>
      <c r="C329" s="137" t="s">
        <v>4082</v>
      </c>
      <c r="D329" s="148" t="s">
        <v>4094</v>
      </c>
      <c r="E329" s="132" t="s">
        <v>4585</v>
      </c>
      <c r="F329" s="129" t="s">
        <v>4103</v>
      </c>
      <c r="G329" s="135">
        <v>5050</v>
      </c>
      <c r="H329" s="216" t="str">
        <f t="shared" si="14"/>
        <v/>
      </c>
      <c r="I329" s="154">
        <v>849688013090</v>
      </c>
      <c r="J329" s="744"/>
      <c r="K329" s="650"/>
    </row>
    <row r="330" spans="2:11" s="172" customFormat="1" ht="45">
      <c r="B330" s="128" t="s">
        <v>4101</v>
      </c>
      <c r="C330" s="137" t="s">
        <v>4083</v>
      </c>
      <c r="D330" s="148" t="s">
        <v>4095</v>
      </c>
      <c r="E330" s="132" t="s">
        <v>4585</v>
      </c>
      <c r="F330" s="129" t="s">
        <v>4104</v>
      </c>
      <c r="G330" s="135">
        <v>4674</v>
      </c>
      <c r="H330" s="216" t="str">
        <f t="shared" si="14"/>
        <v/>
      </c>
      <c r="I330" s="154">
        <v>849688013106</v>
      </c>
      <c r="J330" s="744"/>
      <c r="K330" s="650"/>
    </row>
    <row r="331" spans="2:11" s="172" customFormat="1" ht="45">
      <c r="B331" s="128" t="s">
        <v>4101</v>
      </c>
      <c r="C331" s="137" t="s">
        <v>4084</v>
      </c>
      <c r="D331" s="148" t="s">
        <v>4095</v>
      </c>
      <c r="E331" s="132" t="s">
        <v>4585</v>
      </c>
      <c r="F331" s="129" t="s">
        <v>4105</v>
      </c>
      <c r="G331" s="135">
        <v>5738</v>
      </c>
      <c r="H331" s="216" t="str">
        <f t="shared" si="14"/>
        <v/>
      </c>
      <c r="I331" s="154">
        <v>849688013113</v>
      </c>
      <c r="J331" s="744"/>
      <c r="K331" s="650"/>
    </row>
    <row r="332" spans="2:11" s="172" customFormat="1" ht="45">
      <c r="B332" s="128" t="s">
        <v>4101</v>
      </c>
      <c r="C332" s="137" t="s">
        <v>4085</v>
      </c>
      <c r="D332" s="148" t="s">
        <v>4095</v>
      </c>
      <c r="E332" s="132" t="s">
        <v>4585</v>
      </c>
      <c r="F332" s="129" t="s">
        <v>4106</v>
      </c>
      <c r="G332" s="135">
        <v>6802</v>
      </c>
      <c r="H332" s="216" t="str">
        <f t="shared" si="14"/>
        <v/>
      </c>
      <c r="I332" s="154">
        <v>849688013120</v>
      </c>
      <c r="J332" s="744"/>
      <c r="K332" s="650"/>
    </row>
    <row r="333" spans="2:11" s="172" customFormat="1" ht="45">
      <c r="B333" s="128" t="s">
        <v>4101</v>
      </c>
      <c r="C333" s="137" t="s">
        <v>4086</v>
      </c>
      <c r="D333" s="148" t="s">
        <v>4095</v>
      </c>
      <c r="E333" s="132" t="s">
        <v>4585</v>
      </c>
      <c r="F333" s="129" t="s">
        <v>4107</v>
      </c>
      <c r="G333" s="135">
        <v>7866</v>
      </c>
      <c r="H333" s="216" t="str">
        <f t="shared" si="14"/>
        <v/>
      </c>
      <c r="I333" s="154">
        <v>849688013137</v>
      </c>
      <c r="J333" s="744"/>
      <c r="K333" s="650"/>
    </row>
    <row r="334" spans="2:11" s="172" customFormat="1" ht="45">
      <c r="B334" s="128" t="s">
        <v>4101</v>
      </c>
      <c r="C334" s="137" t="s">
        <v>4087</v>
      </c>
      <c r="D334" s="148" t="s">
        <v>4095</v>
      </c>
      <c r="E334" s="132" t="s">
        <v>4585</v>
      </c>
      <c r="F334" s="129" t="s">
        <v>4108</v>
      </c>
      <c r="G334" s="135">
        <v>5174</v>
      </c>
      <c r="H334" s="216" t="str">
        <f t="shared" si="14"/>
        <v/>
      </c>
      <c r="I334" s="154">
        <v>849688013144</v>
      </c>
      <c r="J334" s="744"/>
      <c r="K334" s="650"/>
    </row>
    <row r="335" spans="2:11" s="172" customFormat="1" ht="45">
      <c r="B335" s="128" t="s">
        <v>4101</v>
      </c>
      <c r="C335" s="137" t="s">
        <v>4088</v>
      </c>
      <c r="D335" s="148" t="s">
        <v>4095</v>
      </c>
      <c r="E335" s="132" t="s">
        <v>4585</v>
      </c>
      <c r="F335" s="129" t="s">
        <v>4109</v>
      </c>
      <c r="G335" s="135">
        <v>6238</v>
      </c>
      <c r="H335" s="216" t="str">
        <f t="shared" si="14"/>
        <v/>
      </c>
      <c r="I335" s="154">
        <v>849688013151</v>
      </c>
      <c r="J335" s="744"/>
      <c r="K335" s="650"/>
    </row>
    <row r="336" spans="2:11" s="172" customFormat="1" ht="45">
      <c r="B336" s="128" t="s">
        <v>4101</v>
      </c>
      <c r="C336" s="137" t="s">
        <v>4089</v>
      </c>
      <c r="D336" s="148" t="s">
        <v>4095</v>
      </c>
      <c r="E336" s="132" t="s">
        <v>4585</v>
      </c>
      <c r="F336" s="129" t="s">
        <v>4110</v>
      </c>
      <c r="G336" s="135">
        <v>7302</v>
      </c>
      <c r="H336" s="216" t="str">
        <f t="shared" si="14"/>
        <v/>
      </c>
      <c r="I336" s="154">
        <v>849688013168</v>
      </c>
      <c r="J336" s="744"/>
      <c r="K336" s="650"/>
    </row>
    <row r="337" spans="2:11" s="172" customFormat="1" ht="45">
      <c r="B337" s="128" t="s">
        <v>4101</v>
      </c>
      <c r="C337" s="137" t="s">
        <v>4090</v>
      </c>
      <c r="D337" s="148" t="s">
        <v>4095</v>
      </c>
      <c r="E337" s="132" t="s">
        <v>4585</v>
      </c>
      <c r="F337" s="129" t="s">
        <v>4111</v>
      </c>
      <c r="G337" s="135">
        <v>8366</v>
      </c>
      <c r="H337" s="216" t="str">
        <f t="shared" si="14"/>
        <v/>
      </c>
      <c r="I337" s="154">
        <v>849688013175</v>
      </c>
      <c r="J337" s="744"/>
      <c r="K337" s="650"/>
    </row>
    <row r="338" spans="2:11" s="172" customFormat="1" ht="45">
      <c r="B338" s="128" t="s">
        <v>4101</v>
      </c>
      <c r="C338" s="137" t="s">
        <v>4091</v>
      </c>
      <c r="D338" s="148" t="s">
        <v>4095</v>
      </c>
      <c r="E338" s="132" t="s">
        <v>4585</v>
      </c>
      <c r="F338" s="129" t="s">
        <v>4112</v>
      </c>
      <c r="G338" s="135">
        <v>9430</v>
      </c>
      <c r="H338" s="216" t="str">
        <f t="shared" si="14"/>
        <v/>
      </c>
      <c r="I338" s="154">
        <v>849688013182</v>
      </c>
      <c r="J338" s="744"/>
      <c r="K338" s="650"/>
    </row>
    <row r="339" spans="2:11" s="172" customFormat="1" ht="45">
      <c r="B339" s="128" t="s">
        <v>4101</v>
      </c>
      <c r="C339" s="137" t="s">
        <v>4092</v>
      </c>
      <c r="D339" s="148" t="s">
        <v>4095</v>
      </c>
      <c r="E339" s="132" t="s">
        <v>4585</v>
      </c>
      <c r="F339" s="129" t="s">
        <v>4113</v>
      </c>
      <c r="G339" s="135">
        <v>10494</v>
      </c>
      <c r="H339" s="216" t="str">
        <f t="shared" si="14"/>
        <v/>
      </c>
      <c r="I339" s="154">
        <v>849688013199</v>
      </c>
      <c r="J339" s="744"/>
      <c r="K339" s="650"/>
    </row>
    <row r="340" spans="2:11" s="172" customFormat="1" ht="45">
      <c r="B340" s="128" t="s">
        <v>4101</v>
      </c>
      <c r="C340" s="137" t="s">
        <v>4093</v>
      </c>
      <c r="D340" s="148" t="s">
        <v>4095</v>
      </c>
      <c r="E340" s="132" t="s">
        <v>4585</v>
      </c>
      <c r="F340" s="129" t="s">
        <v>4114</v>
      </c>
      <c r="G340" s="135">
        <v>12090</v>
      </c>
      <c r="H340" s="216" t="str">
        <f t="shared" si="14"/>
        <v/>
      </c>
      <c r="I340" s="154">
        <v>849688013205</v>
      </c>
      <c r="J340" s="744"/>
      <c r="K340" s="650"/>
    </row>
    <row r="341" spans="2:11" s="172" customFormat="1" ht="45">
      <c r="B341" s="188" t="s">
        <v>1083</v>
      </c>
      <c r="C341" s="150" t="s">
        <v>1109</v>
      </c>
      <c r="D341" s="148" t="s">
        <v>1085</v>
      </c>
      <c r="E341" s="132" t="s">
        <v>4585</v>
      </c>
      <c r="F341" s="198" t="s">
        <v>1110</v>
      </c>
      <c r="G341" s="135">
        <v>7528</v>
      </c>
      <c r="H341" s="216" t="str">
        <f t="shared" si="14"/>
        <v/>
      </c>
      <c r="I341" s="154">
        <v>8801089134561</v>
      </c>
      <c r="J341" s="744"/>
      <c r="K341" s="650"/>
    </row>
    <row r="342" spans="2:11" s="172" customFormat="1" ht="45">
      <c r="B342" s="188" t="s">
        <v>1083</v>
      </c>
      <c r="C342" s="725" t="s">
        <v>3434</v>
      </c>
      <c r="D342" s="148" t="s">
        <v>1085</v>
      </c>
      <c r="E342" s="132" t="s">
        <v>4585</v>
      </c>
      <c r="F342" s="198" t="s">
        <v>3435</v>
      </c>
      <c r="G342" s="135">
        <v>7528</v>
      </c>
      <c r="H342" s="216" t="str">
        <f t="shared" ref="H342:H473" si="15">IF($H$3=0,"",G342-($H$3*G342))</f>
        <v/>
      </c>
      <c r="I342" s="154">
        <v>8801089157836</v>
      </c>
      <c r="J342" s="744"/>
      <c r="K342" s="651"/>
    </row>
    <row r="343" spans="2:11" s="172" customFormat="1" ht="45">
      <c r="B343" s="188" t="s">
        <v>1083</v>
      </c>
      <c r="C343" s="150" t="s">
        <v>1111</v>
      </c>
      <c r="D343" s="148" t="s">
        <v>1085</v>
      </c>
      <c r="E343" s="132" t="s">
        <v>4585</v>
      </c>
      <c r="F343" s="198" t="s">
        <v>1112</v>
      </c>
      <c r="G343" s="135">
        <v>8592</v>
      </c>
      <c r="H343" s="216" t="str">
        <f t="shared" si="15"/>
        <v/>
      </c>
      <c r="I343" s="154">
        <v>8801089134578</v>
      </c>
      <c r="J343" s="744"/>
      <c r="K343" s="651"/>
    </row>
    <row r="344" spans="2:11" s="172" customFormat="1" ht="45">
      <c r="B344" s="188" t="s">
        <v>1083</v>
      </c>
      <c r="C344" s="725" t="s">
        <v>3436</v>
      </c>
      <c r="D344" s="148" t="s">
        <v>1085</v>
      </c>
      <c r="E344" s="132" t="s">
        <v>4585</v>
      </c>
      <c r="F344" s="198" t="s">
        <v>3437</v>
      </c>
      <c r="G344" s="135">
        <v>8592</v>
      </c>
      <c r="H344" s="216" t="str">
        <f t="shared" si="15"/>
        <v/>
      </c>
      <c r="I344" s="154">
        <v>8801089157805</v>
      </c>
      <c r="J344" s="744"/>
      <c r="K344" s="651"/>
    </row>
    <row r="345" spans="2:11" s="172" customFormat="1" ht="45">
      <c r="B345" s="188" t="s">
        <v>1083</v>
      </c>
      <c r="C345" s="150" t="s">
        <v>1113</v>
      </c>
      <c r="D345" s="148" t="s">
        <v>1085</v>
      </c>
      <c r="E345" s="132" t="s">
        <v>4585</v>
      </c>
      <c r="F345" s="198" t="s">
        <v>1114</v>
      </c>
      <c r="G345" s="135">
        <v>9656</v>
      </c>
      <c r="H345" s="216" t="str">
        <f t="shared" si="15"/>
        <v/>
      </c>
      <c r="I345" s="154">
        <v>8801089134585</v>
      </c>
      <c r="J345" s="744"/>
      <c r="K345" s="651"/>
    </row>
    <row r="346" spans="2:11" s="172" customFormat="1" ht="45">
      <c r="B346" s="188" t="s">
        <v>1083</v>
      </c>
      <c r="C346" s="150" t="s">
        <v>1115</v>
      </c>
      <c r="D346" s="148" t="s">
        <v>1085</v>
      </c>
      <c r="E346" s="132" t="s">
        <v>4585</v>
      </c>
      <c r="F346" s="198" t="s">
        <v>1116</v>
      </c>
      <c r="G346" s="135">
        <v>10720</v>
      </c>
      <c r="H346" s="216" t="str">
        <f t="shared" si="15"/>
        <v/>
      </c>
      <c r="I346" s="154">
        <v>8801089134592</v>
      </c>
      <c r="J346" s="744"/>
      <c r="K346" s="651"/>
    </row>
    <row r="347" spans="2:11" s="172" customFormat="1" ht="45">
      <c r="B347" s="188" t="s">
        <v>1083</v>
      </c>
      <c r="C347" s="150" t="s">
        <v>1117</v>
      </c>
      <c r="D347" s="148" t="s">
        <v>1085</v>
      </c>
      <c r="E347" s="132" t="s">
        <v>4585</v>
      </c>
      <c r="F347" s="198" t="s">
        <v>1118</v>
      </c>
      <c r="G347" s="135">
        <v>11784</v>
      </c>
      <c r="H347" s="216" t="str">
        <f t="shared" si="15"/>
        <v/>
      </c>
      <c r="I347" s="154">
        <v>8801089134608</v>
      </c>
      <c r="J347" s="744"/>
      <c r="K347" s="651"/>
    </row>
    <row r="348" spans="2:11" s="172" customFormat="1" ht="45">
      <c r="B348" s="188" t="s">
        <v>1083</v>
      </c>
      <c r="C348" s="725" t="s">
        <v>3438</v>
      </c>
      <c r="D348" s="148" t="s">
        <v>1085</v>
      </c>
      <c r="E348" s="132" t="s">
        <v>4585</v>
      </c>
      <c r="F348" s="134" t="s">
        <v>3439</v>
      </c>
      <c r="G348" s="724">
        <v>11784</v>
      </c>
      <c r="H348" s="216" t="str">
        <f t="shared" si="15"/>
        <v/>
      </c>
      <c r="I348" s="154">
        <v>8801089157799</v>
      </c>
      <c r="J348" s="744"/>
      <c r="K348" s="651"/>
    </row>
    <row r="349" spans="2:11" s="172" customFormat="1" ht="45">
      <c r="B349" s="188" t="s">
        <v>1083</v>
      </c>
      <c r="C349" s="150" t="s">
        <v>1119</v>
      </c>
      <c r="D349" s="148" t="s">
        <v>1085</v>
      </c>
      <c r="E349" s="132" t="s">
        <v>4585</v>
      </c>
      <c r="F349" s="198" t="s">
        <v>1120</v>
      </c>
      <c r="G349" s="135">
        <v>12848</v>
      </c>
      <c r="H349" s="216" t="str">
        <f t="shared" si="15"/>
        <v/>
      </c>
      <c r="I349" s="154">
        <v>8801089134615</v>
      </c>
      <c r="J349" s="744"/>
      <c r="K349" s="651"/>
    </row>
    <row r="350" spans="2:11" s="172" customFormat="1" ht="45">
      <c r="B350" s="188" t="s">
        <v>1083</v>
      </c>
      <c r="C350" s="150" t="s">
        <v>1121</v>
      </c>
      <c r="D350" s="148" t="s">
        <v>1085</v>
      </c>
      <c r="E350" s="132" t="s">
        <v>4585</v>
      </c>
      <c r="F350" s="198" t="s">
        <v>1122</v>
      </c>
      <c r="G350" s="135">
        <v>13912</v>
      </c>
      <c r="H350" s="216" t="str">
        <f t="shared" si="15"/>
        <v/>
      </c>
      <c r="I350" s="154">
        <v>8801089134622</v>
      </c>
      <c r="J350" s="744"/>
      <c r="K350" s="651"/>
    </row>
    <row r="351" spans="2:11" s="172" customFormat="1" ht="45">
      <c r="B351" s="188" t="s">
        <v>1083</v>
      </c>
      <c r="C351" s="150" t="s">
        <v>1123</v>
      </c>
      <c r="D351" s="148" t="s">
        <v>1085</v>
      </c>
      <c r="E351" s="132" t="s">
        <v>4585</v>
      </c>
      <c r="F351" s="198" t="s">
        <v>1124</v>
      </c>
      <c r="G351" s="135">
        <v>14976</v>
      </c>
      <c r="H351" s="216" t="str">
        <f t="shared" si="15"/>
        <v/>
      </c>
      <c r="I351" s="154">
        <v>8801089134639</v>
      </c>
      <c r="J351" s="744"/>
      <c r="K351" s="651"/>
    </row>
    <row r="352" spans="2:11" s="172" customFormat="1" ht="45">
      <c r="B352" s="188" t="s">
        <v>1083</v>
      </c>
      <c r="C352" s="725" t="s">
        <v>3440</v>
      </c>
      <c r="D352" s="148" t="s">
        <v>1085</v>
      </c>
      <c r="E352" s="132" t="s">
        <v>4585</v>
      </c>
      <c r="F352" s="134" t="s">
        <v>3441</v>
      </c>
      <c r="G352" s="724">
        <v>14976</v>
      </c>
      <c r="H352" s="216" t="str">
        <f t="shared" si="15"/>
        <v/>
      </c>
      <c r="I352" s="154">
        <v>8801089157720</v>
      </c>
      <c r="J352" s="744"/>
      <c r="K352" s="651"/>
    </row>
    <row r="353" spans="2:11" s="172" customFormat="1" ht="45">
      <c r="B353" s="188" t="s">
        <v>1083</v>
      </c>
      <c r="C353" s="150" t="s">
        <v>1125</v>
      </c>
      <c r="D353" s="148" t="s">
        <v>1085</v>
      </c>
      <c r="E353" s="132" t="s">
        <v>4585</v>
      </c>
      <c r="F353" s="198" t="s">
        <v>1126</v>
      </c>
      <c r="G353" s="135">
        <v>16572</v>
      </c>
      <c r="H353" s="216" t="str">
        <f t="shared" si="15"/>
        <v/>
      </c>
      <c r="I353" s="154">
        <v>8801089134646</v>
      </c>
      <c r="J353" s="744"/>
      <c r="K353" s="651"/>
    </row>
    <row r="354" spans="2:11" s="172" customFormat="1" ht="45">
      <c r="B354" s="188" t="s">
        <v>1083</v>
      </c>
      <c r="C354" s="150" t="s">
        <v>1127</v>
      </c>
      <c r="D354" s="148" t="s">
        <v>1085</v>
      </c>
      <c r="E354" s="132" t="s">
        <v>4585</v>
      </c>
      <c r="F354" s="198" t="s">
        <v>1128</v>
      </c>
      <c r="G354" s="135">
        <v>18168</v>
      </c>
      <c r="H354" s="216" t="str">
        <f t="shared" si="15"/>
        <v/>
      </c>
      <c r="I354" s="154">
        <v>8801089134653</v>
      </c>
      <c r="J354" s="744"/>
      <c r="K354" s="651"/>
    </row>
    <row r="355" spans="2:11" s="172" customFormat="1" ht="45">
      <c r="B355" s="188" t="s">
        <v>1083</v>
      </c>
      <c r="C355" s="725" t="s">
        <v>3442</v>
      </c>
      <c r="D355" s="148" t="s">
        <v>1085</v>
      </c>
      <c r="E355" s="132" t="s">
        <v>4585</v>
      </c>
      <c r="F355" s="134" t="s">
        <v>3443</v>
      </c>
      <c r="G355" s="724">
        <v>18168</v>
      </c>
      <c r="H355" s="216" t="str">
        <f t="shared" si="15"/>
        <v/>
      </c>
      <c r="I355" s="154">
        <v>8801089157812</v>
      </c>
      <c r="J355" s="744"/>
      <c r="K355" s="651"/>
    </row>
    <row r="356" spans="2:11" s="172" customFormat="1" ht="45">
      <c r="B356" s="188" t="s">
        <v>1083</v>
      </c>
      <c r="C356" s="150" t="s">
        <v>1129</v>
      </c>
      <c r="D356" s="148" t="s">
        <v>1085</v>
      </c>
      <c r="E356" s="132" t="s">
        <v>4585</v>
      </c>
      <c r="F356" s="198" t="s">
        <v>1130</v>
      </c>
      <c r="G356" s="135">
        <v>20296</v>
      </c>
      <c r="H356" s="216" t="str">
        <f t="shared" si="15"/>
        <v/>
      </c>
      <c r="I356" s="154">
        <v>8801089134660</v>
      </c>
      <c r="J356" s="744"/>
      <c r="K356" s="651"/>
    </row>
    <row r="357" spans="2:11" s="172" customFormat="1" ht="45">
      <c r="B357" s="188" t="s">
        <v>1083</v>
      </c>
      <c r="C357" s="150" t="s">
        <v>1131</v>
      </c>
      <c r="D357" s="148" t="s">
        <v>1085</v>
      </c>
      <c r="E357" s="132" t="s">
        <v>4585</v>
      </c>
      <c r="F357" s="198" t="s">
        <v>1132</v>
      </c>
      <c r="G357" s="135">
        <v>21360</v>
      </c>
      <c r="H357" s="216" t="str">
        <f t="shared" si="15"/>
        <v/>
      </c>
      <c r="I357" s="154">
        <v>8801089134677</v>
      </c>
      <c r="J357" s="744"/>
      <c r="K357" s="651"/>
    </row>
    <row r="358" spans="2:11" s="172" customFormat="1" ht="45">
      <c r="B358" s="188" t="s">
        <v>1083</v>
      </c>
      <c r="C358" s="150" t="s">
        <v>1133</v>
      </c>
      <c r="D358" s="148" t="s">
        <v>1085</v>
      </c>
      <c r="E358" s="132" t="s">
        <v>4585</v>
      </c>
      <c r="F358" s="198" t="s">
        <v>1134</v>
      </c>
      <c r="G358" s="135">
        <v>22424</v>
      </c>
      <c r="H358" s="216" t="str">
        <f t="shared" si="15"/>
        <v/>
      </c>
      <c r="I358" s="154">
        <v>8801089134684</v>
      </c>
      <c r="J358" s="744"/>
      <c r="K358" s="651"/>
    </row>
    <row r="359" spans="2:11" s="172" customFormat="1" ht="45">
      <c r="B359" s="188" t="s">
        <v>1083</v>
      </c>
      <c r="C359" s="725" t="s">
        <v>3444</v>
      </c>
      <c r="D359" s="148" t="s">
        <v>1085</v>
      </c>
      <c r="E359" s="132" t="s">
        <v>4585</v>
      </c>
      <c r="F359" s="134" t="s">
        <v>3445</v>
      </c>
      <c r="G359" s="724">
        <v>22424</v>
      </c>
      <c r="H359" s="216" t="str">
        <f t="shared" si="15"/>
        <v/>
      </c>
      <c r="I359" s="154">
        <v>8801089157737</v>
      </c>
      <c r="J359" s="744"/>
      <c r="K359" s="651"/>
    </row>
    <row r="360" spans="2:11" s="172" customFormat="1" ht="60">
      <c r="B360" s="188" t="s">
        <v>1083</v>
      </c>
      <c r="C360" s="150" t="s">
        <v>1135</v>
      </c>
      <c r="D360" s="148" t="s">
        <v>1085</v>
      </c>
      <c r="E360" s="132" t="s">
        <v>4585</v>
      </c>
      <c r="F360" s="198" t="s">
        <v>3695</v>
      </c>
      <c r="G360" s="135">
        <v>11256</v>
      </c>
      <c r="H360" s="216" t="str">
        <f t="shared" si="15"/>
        <v/>
      </c>
      <c r="I360" s="154">
        <v>8801089134691</v>
      </c>
      <c r="J360" s="744"/>
      <c r="K360" s="651"/>
    </row>
    <row r="361" spans="2:11" s="172" customFormat="1" ht="60">
      <c r="B361" s="188" t="s">
        <v>1083</v>
      </c>
      <c r="C361" s="725" t="s">
        <v>3446</v>
      </c>
      <c r="D361" s="148" t="s">
        <v>1085</v>
      </c>
      <c r="E361" s="132" t="s">
        <v>4585</v>
      </c>
      <c r="F361" s="198" t="s">
        <v>3696</v>
      </c>
      <c r="G361" s="135">
        <v>11256</v>
      </c>
      <c r="H361" s="216" t="str">
        <f t="shared" si="15"/>
        <v/>
      </c>
      <c r="I361" s="154">
        <v>8801089157829</v>
      </c>
      <c r="J361" s="744"/>
      <c r="K361" s="651"/>
    </row>
    <row r="362" spans="2:11" s="172" customFormat="1" ht="60">
      <c r="B362" s="188" t="s">
        <v>1083</v>
      </c>
      <c r="C362" s="150" t="s">
        <v>1136</v>
      </c>
      <c r="D362" s="148" t="s">
        <v>1085</v>
      </c>
      <c r="E362" s="132" t="s">
        <v>4585</v>
      </c>
      <c r="F362" s="198" t="s">
        <v>3697</v>
      </c>
      <c r="G362" s="135">
        <v>12320</v>
      </c>
      <c r="H362" s="216" t="str">
        <f t="shared" si="15"/>
        <v/>
      </c>
      <c r="I362" s="154">
        <v>8801089134707</v>
      </c>
      <c r="J362" s="744"/>
      <c r="K362" s="651"/>
    </row>
    <row r="363" spans="2:11" s="172" customFormat="1" ht="60">
      <c r="B363" s="188" t="s">
        <v>1083</v>
      </c>
      <c r="C363" s="150" t="s">
        <v>1137</v>
      </c>
      <c r="D363" s="148" t="s">
        <v>1085</v>
      </c>
      <c r="E363" s="132" t="s">
        <v>4585</v>
      </c>
      <c r="F363" s="198" t="s">
        <v>3698</v>
      </c>
      <c r="G363" s="135">
        <v>13384</v>
      </c>
      <c r="H363" s="216" t="str">
        <f t="shared" si="15"/>
        <v/>
      </c>
      <c r="I363" s="154">
        <v>8801089134714</v>
      </c>
      <c r="J363" s="744"/>
      <c r="K363" s="651"/>
    </row>
    <row r="364" spans="2:11" s="172" customFormat="1" ht="60">
      <c r="B364" s="188" t="s">
        <v>1083</v>
      </c>
      <c r="C364" s="150" t="s">
        <v>1138</v>
      </c>
      <c r="D364" s="148" t="s">
        <v>1085</v>
      </c>
      <c r="E364" s="132" t="s">
        <v>4585</v>
      </c>
      <c r="F364" s="198" t="s">
        <v>3699</v>
      </c>
      <c r="G364" s="135">
        <v>14448</v>
      </c>
      <c r="H364" s="216" t="str">
        <f t="shared" si="15"/>
        <v/>
      </c>
      <c r="I364" s="154">
        <v>8801089134738</v>
      </c>
      <c r="J364" s="744"/>
      <c r="K364" s="651"/>
    </row>
    <row r="365" spans="2:11" s="172" customFormat="1" ht="60">
      <c r="B365" s="188" t="s">
        <v>1083</v>
      </c>
      <c r="C365" s="150" t="s">
        <v>1139</v>
      </c>
      <c r="D365" s="148" t="s">
        <v>1085</v>
      </c>
      <c r="E365" s="132" t="s">
        <v>4585</v>
      </c>
      <c r="F365" s="198" t="s">
        <v>3700</v>
      </c>
      <c r="G365" s="135">
        <v>15512</v>
      </c>
      <c r="H365" s="216" t="str">
        <f t="shared" si="15"/>
        <v/>
      </c>
      <c r="I365" s="154">
        <v>8801089134721</v>
      </c>
      <c r="J365" s="744"/>
      <c r="K365" s="651"/>
    </row>
    <row r="366" spans="2:11" s="172" customFormat="1" ht="60">
      <c r="B366" s="188" t="s">
        <v>1083</v>
      </c>
      <c r="C366" s="725" t="s">
        <v>3447</v>
      </c>
      <c r="D366" s="148" t="s">
        <v>1085</v>
      </c>
      <c r="E366" s="132" t="s">
        <v>4585</v>
      </c>
      <c r="F366" s="134" t="s">
        <v>3701</v>
      </c>
      <c r="G366" s="724">
        <v>15512</v>
      </c>
      <c r="H366" s="216" t="str">
        <f t="shared" si="15"/>
        <v/>
      </c>
      <c r="I366" s="154">
        <v>8801089157744</v>
      </c>
      <c r="J366" s="744"/>
      <c r="K366" s="651"/>
    </row>
    <row r="367" spans="2:11" s="172" customFormat="1" ht="60">
      <c r="B367" s="188" t="s">
        <v>1083</v>
      </c>
      <c r="C367" s="150" t="s">
        <v>1140</v>
      </c>
      <c r="D367" s="148" t="s">
        <v>1085</v>
      </c>
      <c r="E367" s="132" t="s">
        <v>4585</v>
      </c>
      <c r="F367" s="198" t="s">
        <v>3702</v>
      </c>
      <c r="G367" s="135">
        <v>16576</v>
      </c>
      <c r="H367" s="216" t="str">
        <f t="shared" si="15"/>
        <v/>
      </c>
      <c r="I367" s="154">
        <v>8801089134745</v>
      </c>
      <c r="J367" s="744"/>
      <c r="K367" s="651"/>
    </row>
    <row r="368" spans="2:11" s="172" customFormat="1" ht="60">
      <c r="B368" s="188" t="s">
        <v>1083</v>
      </c>
      <c r="C368" s="150" t="s">
        <v>1141</v>
      </c>
      <c r="D368" s="148" t="s">
        <v>1085</v>
      </c>
      <c r="E368" s="132" t="s">
        <v>4585</v>
      </c>
      <c r="F368" s="198" t="s">
        <v>3703</v>
      </c>
      <c r="G368" s="135">
        <v>17640</v>
      </c>
      <c r="H368" s="216" t="str">
        <f t="shared" si="15"/>
        <v/>
      </c>
      <c r="I368" s="154">
        <v>8801089134868</v>
      </c>
      <c r="J368" s="744"/>
      <c r="K368" s="651"/>
    </row>
    <row r="369" spans="2:11" s="172" customFormat="1" ht="60">
      <c r="B369" s="188" t="s">
        <v>1083</v>
      </c>
      <c r="C369" s="725" t="s">
        <v>3448</v>
      </c>
      <c r="D369" s="148" t="s">
        <v>1085</v>
      </c>
      <c r="E369" s="132" t="s">
        <v>4585</v>
      </c>
      <c r="F369" s="134" t="s">
        <v>3704</v>
      </c>
      <c r="G369" s="724">
        <v>17640</v>
      </c>
      <c r="H369" s="216" t="str">
        <f t="shared" si="15"/>
        <v/>
      </c>
      <c r="I369" s="154">
        <v>8801089157690</v>
      </c>
      <c r="J369" s="744"/>
      <c r="K369" s="651"/>
    </row>
    <row r="370" spans="2:11" s="172" customFormat="1" ht="60">
      <c r="B370" s="188" t="s">
        <v>1083</v>
      </c>
      <c r="C370" s="150" t="s">
        <v>1142</v>
      </c>
      <c r="D370" s="148" t="s">
        <v>1085</v>
      </c>
      <c r="E370" s="132" t="s">
        <v>4585</v>
      </c>
      <c r="F370" s="198" t="s">
        <v>3705</v>
      </c>
      <c r="G370" s="135">
        <v>18704</v>
      </c>
      <c r="H370" s="216" t="str">
        <f t="shared" si="15"/>
        <v/>
      </c>
      <c r="I370" s="154">
        <v>8801089134936</v>
      </c>
      <c r="J370" s="744"/>
      <c r="K370" s="651"/>
    </row>
    <row r="371" spans="2:11" s="172" customFormat="1" ht="60">
      <c r="B371" s="188" t="s">
        <v>1083</v>
      </c>
      <c r="C371" s="150" t="s">
        <v>1143</v>
      </c>
      <c r="D371" s="148" t="s">
        <v>1085</v>
      </c>
      <c r="E371" s="132" t="s">
        <v>4585</v>
      </c>
      <c r="F371" s="198" t="s">
        <v>3706</v>
      </c>
      <c r="G371" s="135">
        <v>19768</v>
      </c>
      <c r="H371" s="216" t="str">
        <f t="shared" si="15"/>
        <v/>
      </c>
      <c r="I371" s="154">
        <v>8801089134752</v>
      </c>
      <c r="J371" s="744"/>
      <c r="K371" s="651"/>
    </row>
    <row r="372" spans="2:11" s="172" customFormat="1" ht="60">
      <c r="B372" s="188" t="s">
        <v>1083</v>
      </c>
      <c r="C372" s="725" t="s">
        <v>3449</v>
      </c>
      <c r="D372" s="148" t="s">
        <v>1085</v>
      </c>
      <c r="E372" s="132" t="s">
        <v>4585</v>
      </c>
      <c r="F372" s="198" t="s">
        <v>3707</v>
      </c>
      <c r="G372" s="135">
        <v>19768</v>
      </c>
      <c r="H372" s="216" t="str">
        <f t="shared" si="15"/>
        <v/>
      </c>
      <c r="I372" s="154">
        <v>8801089157706</v>
      </c>
      <c r="J372" s="744"/>
      <c r="K372" s="651"/>
    </row>
    <row r="373" spans="2:11" s="172" customFormat="1" ht="60">
      <c r="B373" s="188" t="s">
        <v>1083</v>
      </c>
      <c r="C373" s="150" t="s">
        <v>1144</v>
      </c>
      <c r="D373" s="148" t="s">
        <v>1085</v>
      </c>
      <c r="E373" s="132" t="s">
        <v>4585</v>
      </c>
      <c r="F373" s="198" t="s">
        <v>3708</v>
      </c>
      <c r="G373" s="135">
        <v>21364</v>
      </c>
      <c r="H373" s="216" t="str">
        <f t="shared" si="15"/>
        <v/>
      </c>
      <c r="I373" s="154">
        <v>8801089134929</v>
      </c>
      <c r="J373" s="744"/>
      <c r="K373" s="651"/>
    </row>
    <row r="374" spans="2:11" s="172" customFormat="1" ht="60">
      <c r="B374" s="188" t="s">
        <v>1083</v>
      </c>
      <c r="C374" s="150" t="s">
        <v>1145</v>
      </c>
      <c r="D374" s="148" t="s">
        <v>1085</v>
      </c>
      <c r="E374" s="132" t="s">
        <v>4585</v>
      </c>
      <c r="F374" s="198" t="s">
        <v>3709</v>
      </c>
      <c r="G374" s="135">
        <v>22960</v>
      </c>
      <c r="H374" s="216" t="str">
        <f t="shared" si="15"/>
        <v/>
      </c>
      <c r="I374" s="154">
        <v>8801089134783</v>
      </c>
      <c r="J374" s="744"/>
      <c r="K374" s="651"/>
    </row>
    <row r="375" spans="2:11" s="172" customFormat="1" ht="60">
      <c r="B375" s="188" t="s">
        <v>1083</v>
      </c>
      <c r="C375" s="150" t="s">
        <v>1146</v>
      </c>
      <c r="D375" s="148" t="s">
        <v>1085</v>
      </c>
      <c r="E375" s="132" t="s">
        <v>4585</v>
      </c>
      <c r="F375" s="198" t="s">
        <v>3710</v>
      </c>
      <c r="G375" s="135">
        <v>24556</v>
      </c>
      <c r="H375" s="216" t="str">
        <f t="shared" si="15"/>
        <v/>
      </c>
      <c r="I375" s="154">
        <v>8801089134943</v>
      </c>
      <c r="J375" s="744"/>
      <c r="K375" s="651"/>
    </row>
    <row r="376" spans="2:11" s="172" customFormat="1" ht="60">
      <c r="B376" s="188" t="s">
        <v>1083</v>
      </c>
      <c r="C376" s="725" t="s">
        <v>3450</v>
      </c>
      <c r="D376" s="148" t="s">
        <v>1085</v>
      </c>
      <c r="E376" s="132" t="s">
        <v>4585</v>
      </c>
      <c r="F376" s="134" t="s">
        <v>3711</v>
      </c>
      <c r="G376" s="724">
        <v>24556</v>
      </c>
      <c r="H376" s="216" t="str">
        <f t="shared" si="15"/>
        <v/>
      </c>
      <c r="I376" s="154">
        <v>8801089157683</v>
      </c>
      <c r="J376" s="744"/>
      <c r="K376" s="651"/>
    </row>
    <row r="377" spans="2:11" s="172" customFormat="1" ht="60">
      <c r="B377" s="188" t="s">
        <v>1083</v>
      </c>
      <c r="C377" s="150" t="s">
        <v>1147</v>
      </c>
      <c r="D377" s="148" t="s">
        <v>1085</v>
      </c>
      <c r="E377" s="132" t="s">
        <v>4585</v>
      </c>
      <c r="F377" s="198" t="s">
        <v>3712</v>
      </c>
      <c r="G377" s="135">
        <v>28280</v>
      </c>
      <c r="H377" s="216" t="str">
        <f t="shared" si="15"/>
        <v/>
      </c>
      <c r="I377" s="154">
        <v>8801089134820</v>
      </c>
      <c r="J377" s="744"/>
      <c r="K377" s="651"/>
    </row>
    <row r="378" spans="2:11" s="172" customFormat="1" ht="60">
      <c r="B378" s="188" t="s">
        <v>1083</v>
      </c>
      <c r="C378" s="150" t="s">
        <v>1148</v>
      </c>
      <c r="D378" s="148" t="s">
        <v>1085</v>
      </c>
      <c r="E378" s="132" t="s">
        <v>4585</v>
      </c>
      <c r="F378" s="198" t="s">
        <v>3713</v>
      </c>
      <c r="G378" s="135">
        <v>30408</v>
      </c>
      <c r="H378" s="216" t="str">
        <f t="shared" si="15"/>
        <v/>
      </c>
      <c r="I378" s="154">
        <v>8801089134813</v>
      </c>
      <c r="J378" s="744"/>
      <c r="K378" s="651"/>
    </row>
    <row r="379" spans="2:11" s="172" customFormat="1" ht="60">
      <c r="B379" s="188" t="s">
        <v>1083</v>
      </c>
      <c r="C379" s="150" t="s">
        <v>1149</v>
      </c>
      <c r="D379" s="148" t="s">
        <v>1085</v>
      </c>
      <c r="E379" s="132" t="s">
        <v>4585</v>
      </c>
      <c r="F379" s="198" t="s">
        <v>3714</v>
      </c>
      <c r="G379" s="135">
        <v>32536</v>
      </c>
      <c r="H379" s="216" t="str">
        <f t="shared" si="15"/>
        <v/>
      </c>
      <c r="I379" s="154">
        <v>8801089134837</v>
      </c>
      <c r="J379" s="744"/>
      <c r="K379" s="651"/>
    </row>
    <row r="380" spans="2:11" s="172" customFormat="1" ht="60">
      <c r="B380" s="188" t="s">
        <v>1083</v>
      </c>
      <c r="C380" s="725" t="s">
        <v>3451</v>
      </c>
      <c r="D380" s="148" t="s">
        <v>1085</v>
      </c>
      <c r="E380" s="132" t="s">
        <v>4585</v>
      </c>
      <c r="F380" s="134" t="s">
        <v>3715</v>
      </c>
      <c r="G380" s="724">
        <v>32536</v>
      </c>
      <c r="H380" s="216" t="str">
        <f t="shared" si="15"/>
        <v/>
      </c>
      <c r="I380" s="217">
        <v>8801089157676</v>
      </c>
      <c r="J380" s="744"/>
      <c r="K380" s="651"/>
    </row>
    <row r="381" spans="2:11" s="172" customFormat="1" ht="45">
      <c r="B381" s="558" t="s">
        <v>1083</v>
      </c>
      <c r="C381" s="1092" t="s">
        <v>4299</v>
      </c>
      <c r="D381" s="97" t="s">
        <v>1085</v>
      </c>
      <c r="E381" s="132" t="s">
        <v>4585</v>
      </c>
      <c r="F381" s="201" t="s">
        <v>4300</v>
      </c>
      <c r="G381" s="724">
        <v>8028</v>
      </c>
      <c r="H381" s="216" t="str">
        <f t="shared" si="15"/>
        <v/>
      </c>
      <c r="I381" s="217">
        <v>849688013274</v>
      </c>
      <c r="J381" s="744"/>
      <c r="K381" s="651"/>
    </row>
    <row r="382" spans="2:11" s="172" customFormat="1" ht="45">
      <c r="B382" s="558" t="s">
        <v>1083</v>
      </c>
      <c r="C382" s="1092" t="s">
        <v>4301</v>
      </c>
      <c r="D382" s="97" t="s">
        <v>1085</v>
      </c>
      <c r="E382" s="132" t="s">
        <v>4585</v>
      </c>
      <c r="F382" s="201" t="s">
        <v>4302</v>
      </c>
      <c r="G382" s="724">
        <v>9092</v>
      </c>
      <c r="H382" s="216" t="str">
        <f t="shared" si="15"/>
        <v/>
      </c>
      <c r="I382" s="217">
        <v>849688013281</v>
      </c>
      <c r="J382" s="744"/>
      <c r="K382" s="651"/>
    </row>
    <row r="383" spans="2:11" s="172" customFormat="1" ht="45">
      <c r="B383" s="558" t="s">
        <v>1083</v>
      </c>
      <c r="C383" s="1092" t="s">
        <v>4303</v>
      </c>
      <c r="D383" s="97" t="s">
        <v>1085</v>
      </c>
      <c r="E383" s="132" t="s">
        <v>4585</v>
      </c>
      <c r="F383" s="201" t="s">
        <v>4304</v>
      </c>
      <c r="G383" s="724">
        <v>10156</v>
      </c>
      <c r="H383" s="216" t="str">
        <f t="shared" si="15"/>
        <v/>
      </c>
      <c r="I383" s="217">
        <v>849688013298</v>
      </c>
      <c r="J383" s="744"/>
      <c r="K383" s="651"/>
    </row>
    <row r="384" spans="2:11" s="172" customFormat="1" ht="45">
      <c r="B384" s="558" t="s">
        <v>1083</v>
      </c>
      <c r="C384" s="1092" t="s">
        <v>4305</v>
      </c>
      <c r="D384" s="97" t="s">
        <v>1085</v>
      </c>
      <c r="E384" s="132" t="s">
        <v>4585</v>
      </c>
      <c r="F384" s="201" t="s">
        <v>4306</v>
      </c>
      <c r="G384" s="724">
        <v>12284</v>
      </c>
      <c r="H384" s="216" t="str">
        <f t="shared" si="15"/>
        <v/>
      </c>
      <c r="I384" s="217">
        <v>849688013304</v>
      </c>
      <c r="J384" s="744"/>
      <c r="K384" s="651"/>
    </row>
    <row r="385" spans="2:11" s="172" customFormat="1" ht="45">
      <c r="B385" s="1179" t="s">
        <v>1083</v>
      </c>
      <c r="C385" s="1180" t="s">
        <v>4683</v>
      </c>
      <c r="D385" s="1048" t="s">
        <v>1085</v>
      </c>
      <c r="E385" s="1188" t="s">
        <v>4601</v>
      </c>
      <c r="F385" s="1181" t="s">
        <v>4684</v>
      </c>
      <c r="G385" s="1091">
        <v>13348</v>
      </c>
      <c r="H385" s="216" t="str">
        <f t="shared" si="15"/>
        <v/>
      </c>
      <c r="I385" s="1185">
        <v>849688014700</v>
      </c>
      <c r="J385" s="744"/>
      <c r="K385" s="651"/>
    </row>
    <row r="386" spans="2:11" s="172" customFormat="1" ht="45">
      <c r="B386" s="558" t="s">
        <v>1083</v>
      </c>
      <c r="C386" s="1092" t="s">
        <v>4307</v>
      </c>
      <c r="D386" s="97" t="s">
        <v>1085</v>
      </c>
      <c r="E386" s="132" t="s">
        <v>4585</v>
      </c>
      <c r="F386" s="201" t="s">
        <v>4308</v>
      </c>
      <c r="G386" s="724">
        <v>15476</v>
      </c>
      <c r="H386" s="216" t="str">
        <f t="shared" si="15"/>
        <v/>
      </c>
      <c r="I386" s="217">
        <v>849688013311</v>
      </c>
      <c r="J386" s="744"/>
      <c r="K386" s="651"/>
    </row>
    <row r="387" spans="2:11" s="172" customFormat="1" ht="45">
      <c r="B387" s="558" t="s">
        <v>1083</v>
      </c>
      <c r="C387" s="1092" t="s">
        <v>4309</v>
      </c>
      <c r="D387" s="97" t="s">
        <v>1085</v>
      </c>
      <c r="E387" s="132" t="s">
        <v>4585</v>
      </c>
      <c r="F387" s="201" t="s">
        <v>4310</v>
      </c>
      <c r="G387" s="724">
        <v>17072</v>
      </c>
      <c r="H387" s="216" t="str">
        <f t="shared" si="15"/>
        <v/>
      </c>
      <c r="I387" s="217">
        <v>849688013328</v>
      </c>
      <c r="J387" s="744"/>
      <c r="K387" s="651"/>
    </row>
    <row r="388" spans="2:11" s="172" customFormat="1" ht="60">
      <c r="B388" s="558" t="s">
        <v>1083</v>
      </c>
      <c r="C388" s="1092" t="s">
        <v>4311</v>
      </c>
      <c r="D388" s="97" t="s">
        <v>1085</v>
      </c>
      <c r="E388" s="132" t="s">
        <v>4585</v>
      </c>
      <c r="F388" s="198" t="s">
        <v>4530</v>
      </c>
      <c r="G388" s="724">
        <v>18256</v>
      </c>
      <c r="H388" s="216" t="str">
        <f t="shared" si="15"/>
        <v/>
      </c>
      <c r="I388" s="217">
        <v>849688013335</v>
      </c>
      <c r="J388" s="744"/>
      <c r="K388" s="651"/>
    </row>
    <row r="389" spans="2:11" s="172" customFormat="1" ht="60">
      <c r="B389" s="558" t="s">
        <v>1083</v>
      </c>
      <c r="C389" s="1092" t="s">
        <v>4312</v>
      </c>
      <c r="D389" s="97" t="s">
        <v>1085</v>
      </c>
      <c r="E389" s="132" t="s">
        <v>4585</v>
      </c>
      <c r="F389" s="198" t="s">
        <v>4531</v>
      </c>
      <c r="G389" s="724">
        <v>19320</v>
      </c>
      <c r="H389" s="216" t="str">
        <f t="shared" si="15"/>
        <v/>
      </c>
      <c r="I389" s="217">
        <v>849688013342</v>
      </c>
      <c r="J389" s="744"/>
      <c r="K389" s="651"/>
    </row>
    <row r="390" spans="2:11" s="172" customFormat="1" ht="60">
      <c r="B390" s="558" t="s">
        <v>1083</v>
      </c>
      <c r="C390" s="1092" t="s">
        <v>4313</v>
      </c>
      <c r="D390" s="97" t="s">
        <v>1085</v>
      </c>
      <c r="E390" s="132" t="s">
        <v>4585</v>
      </c>
      <c r="F390" s="198" t="s">
        <v>4532</v>
      </c>
      <c r="G390" s="724">
        <v>20384</v>
      </c>
      <c r="H390" s="216" t="str">
        <f t="shared" si="15"/>
        <v/>
      </c>
      <c r="I390" s="217">
        <v>849688013359</v>
      </c>
      <c r="J390" s="744"/>
      <c r="K390" s="651"/>
    </row>
    <row r="391" spans="2:11" s="172" customFormat="1" ht="60">
      <c r="B391" s="1179" t="s">
        <v>1083</v>
      </c>
      <c r="C391" s="1180" t="s">
        <v>4687</v>
      </c>
      <c r="D391" s="1048" t="s">
        <v>1085</v>
      </c>
      <c r="E391" s="1188" t="s">
        <v>4601</v>
      </c>
      <c r="F391" s="1181" t="s">
        <v>4688</v>
      </c>
      <c r="G391" s="1091">
        <v>21448</v>
      </c>
      <c r="H391" s="216" t="str">
        <f t="shared" si="15"/>
        <v/>
      </c>
      <c r="I391" s="1185">
        <v>849688014731</v>
      </c>
      <c r="J391" s="744"/>
      <c r="K391" s="651"/>
    </row>
    <row r="392" spans="2:11" s="172" customFormat="1" ht="60">
      <c r="B392" s="558" t="s">
        <v>1083</v>
      </c>
      <c r="C392" s="1092" t="s">
        <v>4314</v>
      </c>
      <c r="D392" s="97" t="s">
        <v>1085</v>
      </c>
      <c r="E392" s="132" t="s">
        <v>4585</v>
      </c>
      <c r="F392" s="198" t="s">
        <v>4533</v>
      </c>
      <c r="G392" s="724">
        <v>22512</v>
      </c>
      <c r="H392" s="216" t="str">
        <f t="shared" si="15"/>
        <v/>
      </c>
      <c r="I392" s="217">
        <v>849688013366</v>
      </c>
      <c r="J392" s="744"/>
      <c r="K392" s="651"/>
    </row>
    <row r="393" spans="2:11" s="172" customFormat="1" ht="60">
      <c r="B393" s="558" t="s">
        <v>1083</v>
      </c>
      <c r="C393" s="1092" t="s">
        <v>4315</v>
      </c>
      <c r="D393" s="97" t="s">
        <v>1085</v>
      </c>
      <c r="E393" s="132" t="s">
        <v>4585</v>
      </c>
      <c r="F393" s="198" t="s">
        <v>4534</v>
      </c>
      <c r="G393" s="724">
        <v>24640</v>
      </c>
      <c r="H393" s="216" t="str">
        <f t="shared" si="15"/>
        <v/>
      </c>
      <c r="I393" s="217">
        <v>849688013373</v>
      </c>
      <c r="J393" s="744"/>
      <c r="K393" s="651"/>
    </row>
    <row r="394" spans="2:11" s="172" customFormat="1" ht="60">
      <c r="B394" s="558" t="s">
        <v>1083</v>
      </c>
      <c r="C394" s="1092" t="s">
        <v>4316</v>
      </c>
      <c r="D394" s="97" t="s">
        <v>1085</v>
      </c>
      <c r="E394" s="132" t="s">
        <v>4585</v>
      </c>
      <c r="F394" s="198" t="s">
        <v>4535</v>
      </c>
      <c r="G394" s="724">
        <v>26768</v>
      </c>
      <c r="H394" s="216" t="str">
        <f t="shared" si="15"/>
        <v/>
      </c>
      <c r="I394" s="217">
        <v>849688013380</v>
      </c>
      <c r="J394" s="744"/>
      <c r="K394" s="651"/>
    </row>
    <row r="395" spans="2:11" s="172" customFormat="1" ht="60">
      <c r="B395" s="558" t="s">
        <v>1083</v>
      </c>
      <c r="C395" s="1092" t="s">
        <v>4317</v>
      </c>
      <c r="D395" s="97" t="s">
        <v>1085</v>
      </c>
      <c r="E395" s="132" t="s">
        <v>4585</v>
      </c>
      <c r="F395" s="198" t="s">
        <v>4536</v>
      </c>
      <c r="G395" s="724">
        <v>31024</v>
      </c>
      <c r="H395" s="216" t="str">
        <f t="shared" si="15"/>
        <v/>
      </c>
      <c r="I395" s="217">
        <v>849688013397</v>
      </c>
      <c r="J395" s="744"/>
      <c r="K395" s="651"/>
    </row>
    <row r="396" spans="2:11" s="172" customFormat="1" ht="60">
      <c r="B396" s="558" t="s">
        <v>1083</v>
      </c>
      <c r="C396" s="1092" t="s">
        <v>4318</v>
      </c>
      <c r="D396" s="97" t="s">
        <v>1085</v>
      </c>
      <c r="E396" s="132" t="s">
        <v>4585</v>
      </c>
      <c r="F396" s="198" t="s">
        <v>4537</v>
      </c>
      <c r="G396" s="724">
        <v>35280</v>
      </c>
      <c r="H396" s="216" t="str">
        <f t="shared" si="15"/>
        <v/>
      </c>
      <c r="I396" s="217">
        <v>849688013403</v>
      </c>
      <c r="J396" s="744"/>
      <c r="K396" s="651"/>
    </row>
    <row r="397" spans="2:11" s="172" customFormat="1" ht="60">
      <c r="B397" s="558" t="s">
        <v>1083</v>
      </c>
      <c r="C397" s="1092" t="s">
        <v>4319</v>
      </c>
      <c r="D397" s="97" t="s">
        <v>1085</v>
      </c>
      <c r="E397" s="132" t="s">
        <v>4585</v>
      </c>
      <c r="F397" s="198" t="s">
        <v>4538</v>
      </c>
      <c r="G397" s="724">
        <v>39536</v>
      </c>
      <c r="H397" s="216" t="str">
        <f t="shared" si="15"/>
        <v/>
      </c>
      <c r="I397" s="217">
        <v>849688013410</v>
      </c>
      <c r="J397" s="744"/>
      <c r="K397" s="651"/>
    </row>
    <row r="398" spans="2:11" s="172" customFormat="1" ht="60">
      <c r="B398" s="558" t="s">
        <v>1083</v>
      </c>
      <c r="C398" s="1092" t="s">
        <v>4320</v>
      </c>
      <c r="D398" s="97" t="s">
        <v>1085</v>
      </c>
      <c r="E398" s="132" t="s">
        <v>4585</v>
      </c>
      <c r="F398" s="198" t="s">
        <v>4539</v>
      </c>
      <c r="G398" s="724">
        <v>42728</v>
      </c>
      <c r="H398" s="216" t="str">
        <f t="shared" si="15"/>
        <v/>
      </c>
      <c r="I398" s="217">
        <v>849688013427</v>
      </c>
      <c r="J398" s="744"/>
      <c r="K398" s="651"/>
    </row>
    <row r="399" spans="2:11" s="172" customFormat="1" ht="60">
      <c r="B399" s="558" t="s">
        <v>1083</v>
      </c>
      <c r="C399" s="1092" t="s">
        <v>4321</v>
      </c>
      <c r="D399" s="97" t="s">
        <v>1085</v>
      </c>
      <c r="E399" s="132" t="s">
        <v>4585</v>
      </c>
      <c r="F399" s="198" t="s">
        <v>4540</v>
      </c>
      <c r="G399" s="724">
        <v>45920</v>
      </c>
      <c r="H399" s="216" t="str">
        <f t="shared" si="15"/>
        <v/>
      </c>
      <c r="I399" s="217">
        <v>849688013434</v>
      </c>
      <c r="J399" s="744"/>
      <c r="K399" s="651"/>
    </row>
    <row r="400" spans="2:11" s="172" customFormat="1" ht="60">
      <c r="B400" s="558" t="s">
        <v>1083</v>
      </c>
      <c r="C400" s="1092" t="s">
        <v>4322</v>
      </c>
      <c r="D400" s="97" t="s">
        <v>1085</v>
      </c>
      <c r="E400" s="132" t="s">
        <v>4585</v>
      </c>
      <c r="F400" s="198" t="s">
        <v>4541</v>
      </c>
      <c r="G400" s="724">
        <v>49112</v>
      </c>
      <c r="H400" s="216" t="str">
        <f t="shared" si="15"/>
        <v/>
      </c>
      <c r="I400" s="217">
        <v>849688013441</v>
      </c>
      <c r="J400" s="744"/>
      <c r="K400" s="651"/>
    </row>
    <row r="401" spans="2:11" s="172" customFormat="1" ht="60">
      <c r="B401" s="558" t="s">
        <v>1083</v>
      </c>
      <c r="C401" s="1092" t="s">
        <v>4323</v>
      </c>
      <c r="D401" s="97" t="s">
        <v>1085</v>
      </c>
      <c r="E401" s="132" t="s">
        <v>4585</v>
      </c>
      <c r="F401" s="198" t="s">
        <v>4542</v>
      </c>
      <c r="G401" s="724">
        <v>52304</v>
      </c>
      <c r="H401" s="216" t="str">
        <f t="shared" si="15"/>
        <v/>
      </c>
      <c r="I401" s="217">
        <v>849688013458</v>
      </c>
      <c r="J401" s="744"/>
      <c r="K401" s="651"/>
    </row>
    <row r="402" spans="2:11" s="1120" customFormat="1" ht="45.3">
      <c r="B402" s="188" t="s">
        <v>1083</v>
      </c>
      <c r="C402" s="150" t="s">
        <v>4489</v>
      </c>
      <c r="D402" s="148" t="s">
        <v>1085</v>
      </c>
      <c r="E402" s="132" t="s">
        <v>4585</v>
      </c>
      <c r="F402" s="198" t="s">
        <v>4490</v>
      </c>
      <c r="G402" s="135">
        <v>11028</v>
      </c>
      <c r="H402" s="216" t="str">
        <f t="shared" si="15"/>
        <v/>
      </c>
      <c r="I402" s="246">
        <v>849688013796</v>
      </c>
      <c r="K402" s="650"/>
    </row>
    <row r="403" spans="2:11" s="1120" customFormat="1" ht="45.3">
      <c r="B403" s="188" t="s">
        <v>1083</v>
      </c>
      <c r="C403" s="150" t="s">
        <v>4491</v>
      </c>
      <c r="D403" s="148" t="s">
        <v>1085</v>
      </c>
      <c r="E403" s="132" t="s">
        <v>4585</v>
      </c>
      <c r="F403" s="198" t="s">
        <v>4492</v>
      </c>
      <c r="G403" s="135">
        <v>12092</v>
      </c>
      <c r="H403" s="216" t="str">
        <f t="shared" si="15"/>
        <v/>
      </c>
      <c r="I403" s="246">
        <v>849688013802</v>
      </c>
      <c r="K403" s="650"/>
    </row>
    <row r="404" spans="2:11" s="1120" customFormat="1" ht="45.3">
      <c r="B404" s="188" t="s">
        <v>1083</v>
      </c>
      <c r="C404" s="150" t="s">
        <v>4493</v>
      </c>
      <c r="D404" s="148" t="s">
        <v>1085</v>
      </c>
      <c r="E404" s="132" t="s">
        <v>4585</v>
      </c>
      <c r="F404" s="198" t="s">
        <v>4494</v>
      </c>
      <c r="G404" s="135">
        <v>13156</v>
      </c>
      <c r="H404" s="216" t="str">
        <f t="shared" si="15"/>
        <v/>
      </c>
      <c r="I404" s="246">
        <v>849688013819</v>
      </c>
      <c r="K404" s="650"/>
    </row>
    <row r="405" spans="2:11" s="1120" customFormat="1" ht="45.3">
      <c r="B405" s="188" t="s">
        <v>1083</v>
      </c>
      <c r="C405" s="150" t="s">
        <v>4495</v>
      </c>
      <c r="D405" s="148" t="s">
        <v>1085</v>
      </c>
      <c r="E405" s="132" t="s">
        <v>4585</v>
      </c>
      <c r="F405" s="198" t="s">
        <v>4496</v>
      </c>
      <c r="G405" s="135">
        <v>15284</v>
      </c>
      <c r="H405" s="216" t="str">
        <f t="shared" si="15"/>
        <v/>
      </c>
      <c r="I405" s="246">
        <v>849688013826</v>
      </c>
      <c r="K405" s="650"/>
    </row>
    <row r="406" spans="2:11" s="1120" customFormat="1" ht="45">
      <c r="B406" s="1179" t="s">
        <v>1083</v>
      </c>
      <c r="C406" s="1180" t="s">
        <v>4685</v>
      </c>
      <c r="D406" s="1048" t="s">
        <v>1085</v>
      </c>
      <c r="E406" s="1183" t="s">
        <v>4601</v>
      </c>
      <c r="F406" s="1181" t="s">
        <v>4686</v>
      </c>
      <c r="G406" s="1091">
        <v>16348</v>
      </c>
      <c r="H406" s="216" t="str">
        <f t="shared" si="15"/>
        <v/>
      </c>
      <c r="I406" s="1185">
        <v>849688014717</v>
      </c>
      <c r="K406" s="650"/>
    </row>
    <row r="407" spans="2:11" s="1120" customFormat="1" ht="45.3">
      <c r="B407" s="188" t="s">
        <v>1083</v>
      </c>
      <c r="C407" s="150" t="s">
        <v>4497</v>
      </c>
      <c r="D407" s="148" t="s">
        <v>1085</v>
      </c>
      <c r="E407" s="132" t="s">
        <v>4585</v>
      </c>
      <c r="F407" s="198" t="s">
        <v>4498</v>
      </c>
      <c r="G407" s="135">
        <v>18476</v>
      </c>
      <c r="H407" s="216" t="str">
        <f t="shared" si="15"/>
        <v/>
      </c>
      <c r="I407" s="246">
        <v>849688013833</v>
      </c>
      <c r="K407" s="650"/>
    </row>
    <row r="408" spans="2:11" s="1120" customFormat="1" ht="45.3">
      <c r="B408" s="188" t="s">
        <v>1083</v>
      </c>
      <c r="C408" s="150" t="s">
        <v>4499</v>
      </c>
      <c r="D408" s="148" t="s">
        <v>1085</v>
      </c>
      <c r="E408" s="132" t="s">
        <v>4585</v>
      </c>
      <c r="F408" s="198" t="s">
        <v>4500</v>
      </c>
      <c r="G408" s="135">
        <v>20072</v>
      </c>
      <c r="H408" s="216" t="str">
        <f t="shared" si="15"/>
        <v/>
      </c>
      <c r="I408" s="246">
        <v>849688013840</v>
      </c>
      <c r="K408" s="650"/>
    </row>
    <row r="409" spans="2:11" s="1120" customFormat="1" ht="60.3">
      <c r="B409" s="188" t="s">
        <v>1083</v>
      </c>
      <c r="C409" s="150" t="s">
        <v>4501</v>
      </c>
      <c r="D409" s="148" t="s">
        <v>1085</v>
      </c>
      <c r="E409" s="132" t="s">
        <v>4585</v>
      </c>
      <c r="F409" s="198" t="s">
        <v>4502</v>
      </c>
      <c r="G409" s="135">
        <v>21256</v>
      </c>
      <c r="H409" s="216" t="str">
        <f t="shared" si="15"/>
        <v/>
      </c>
      <c r="I409" s="246">
        <v>849688013857</v>
      </c>
      <c r="K409" s="650"/>
    </row>
    <row r="410" spans="2:11" s="1120" customFormat="1" ht="60.3">
      <c r="B410" s="188" t="s">
        <v>1083</v>
      </c>
      <c r="C410" s="150" t="s">
        <v>4503</v>
      </c>
      <c r="D410" s="148" t="s">
        <v>1085</v>
      </c>
      <c r="E410" s="132" t="s">
        <v>4585</v>
      </c>
      <c r="F410" s="198" t="s">
        <v>4504</v>
      </c>
      <c r="G410" s="135">
        <v>22320</v>
      </c>
      <c r="H410" s="216" t="str">
        <f t="shared" si="15"/>
        <v/>
      </c>
      <c r="I410" s="246">
        <v>849688013864</v>
      </c>
      <c r="K410" s="650"/>
    </row>
    <row r="411" spans="2:11" s="1120" customFormat="1" ht="60.3">
      <c r="B411" s="188" t="s">
        <v>1083</v>
      </c>
      <c r="C411" s="150" t="s">
        <v>4505</v>
      </c>
      <c r="D411" s="148" t="s">
        <v>1085</v>
      </c>
      <c r="E411" s="132" t="s">
        <v>4585</v>
      </c>
      <c r="F411" s="198" t="s">
        <v>4506</v>
      </c>
      <c r="G411" s="135">
        <v>23384</v>
      </c>
      <c r="H411" s="216" t="str">
        <f t="shared" si="15"/>
        <v/>
      </c>
      <c r="I411" s="246">
        <v>849688013871</v>
      </c>
      <c r="K411" s="650"/>
    </row>
    <row r="412" spans="2:11" s="1120" customFormat="1" ht="60">
      <c r="B412" s="1179" t="s">
        <v>1083</v>
      </c>
      <c r="C412" s="1180" t="s">
        <v>4689</v>
      </c>
      <c r="D412" s="1048" t="s">
        <v>1085</v>
      </c>
      <c r="E412" s="1183" t="s">
        <v>4601</v>
      </c>
      <c r="F412" s="1181" t="s">
        <v>4690</v>
      </c>
      <c r="G412" s="1091">
        <v>24448</v>
      </c>
      <c r="H412" s="216" t="str">
        <f t="shared" si="15"/>
        <v/>
      </c>
      <c r="I412" s="1185">
        <v>849688014748</v>
      </c>
      <c r="K412" s="650"/>
    </row>
    <row r="413" spans="2:11" s="1120" customFormat="1" ht="60.3">
      <c r="B413" s="188" t="s">
        <v>1083</v>
      </c>
      <c r="C413" s="150" t="s">
        <v>4507</v>
      </c>
      <c r="D413" s="148" t="s">
        <v>1085</v>
      </c>
      <c r="E413" s="132" t="s">
        <v>4585</v>
      </c>
      <c r="F413" s="198" t="s">
        <v>4508</v>
      </c>
      <c r="G413" s="135">
        <v>25512</v>
      </c>
      <c r="H413" s="216" t="str">
        <f t="shared" si="15"/>
        <v/>
      </c>
      <c r="I413" s="246">
        <v>849688013888</v>
      </c>
      <c r="K413" s="650"/>
    </row>
    <row r="414" spans="2:11" s="1120" customFormat="1" ht="60.3">
      <c r="B414" s="188" t="s">
        <v>1083</v>
      </c>
      <c r="C414" s="150" t="s">
        <v>4509</v>
      </c>
      <c r="D414" s="148" t="s">
        <v>1085</v>
      </c>
      <c r="E414" s="132" t="s">
        <v>4585</v>
      </c>
      <c r="F414" s="198" t="s">
        <v>4510</v>
      </c>
      <c r="G414" s="135">
        <v>27640</v>
      </c>
      <c r="H414" s="216" t="str">
        <f t="shared" si="15"/>
        <v/>
      </c>
      <c r="I414" s="246">
        <v>849688013895</v>
      </c>
      <c r="K414" s="650"/>
    </row>
    <row r="415" spans="2:11" s="1120" customFormat="1" ht="60.3">
      <c r="B415" s="188" t="s">
        <v>1083</v>
      </c>
      <c r="C415" s="150" t="s">
        <v>4511</v>
      </c>
      <c r="D415" s="148" t="s">
        <v>1085</v>
      </c>
      <c r="E415" s="132" t="s">
        <v>4585</v>
      </c>
      <c r="F415" s="198" t="s">
        <v>4512</v>
      </c>
      <c r="G415" s="135">
        <v>29768</v>
      </c>
      <c r="H415" s="216" t="str">
        <f t="shared" si="15"/>
        <v/>
      </c>
      <c r="I415" s="246">
        <v>849688013901</v>
      </c>
      <c r="K415" s="650"/>
    </row>
    <row r="416" spans="2:11" s="1120" customFormat="1" ht="60.3">
      <c r="B416" s="188" t="s">
        <v>1083</v>
      </c>
      <c r="C416" s="150" t="s">
        <v>4513</v>
      </c>
      <c r="D416" s="148" t="s">
        <v>1085</v>
      </c>
      <c r="E416" s="132" t="s">
        <v>4585</v>
      </c>
      <c r="F416" s="198" t="s">
        <v>4514</v>
      </c>
      <c r="G416" s="135">
        <v>34024</v>
      </c>
      <c r="H416" s="216" t="str">
        <f t="shared" si="15"/>
        <v/>
      </c>
      <c r="I416" s="246">
        <v>849688013918</v>
      </c>
      <c r="K416" s="650"/>
    </row>
    <row r="417" spans="2:11" s="1120" customFormat="1" ht="60.3">
      <c r="B417" s="188" t="s">
        <v>1083</v>
      </c>
      <c r="C417" s="150" t="s">
        <v>4515</v>
      </c>
      <c r="D417" s="148" t="s">
        <v>1085</v>
      </c>
      <c r="E417" s="132" t="s">
        <v>4585</v>
      </c>
      <c r="F417" s="198" t="s">
        <v>4516</v>
      </c>
      <c r="G417" s="135">
        <v>38280</v>
      </c>
      <c r="H417" s="216" t="str">
        <f t="shared" si="15"/>
        <v/>
      </c>
      <c r="I417" s="246">
        <v>849688013925</v>
      </c>
      <c r="K417" s="650"/>
    </row>
    <row r="418" spans="2:11" s="1120" customFormat="1" ht="60.3">
      <c r="B418" s="188" t="s">
        <v>1083</v>
      </c>
      <c r="C418" s="150" t="s">
        <v>4517</v>
      </c>
      <c r="D418" s="148" t="s">
        <v>1085</v>
      </c>
      <c r="E418" s="132" t="s">
        <v>4585</v>
      </c>
      <c r="F418" s="198" t="s">
        <v>4518</v>
      </c>
      <c r="G418" s="135">
        <v>42536</v>
      </c>
      <c r="H418" s="216" t="str">
        <f t="shared" si="15"/>
        <v/>
      </c>
      <c r="I418" s="246">
        <v>849688013932</v>
      </c>
      <c r="K418" s="650"/>
    </row>
    <row r="419" spans="2:11" s="1120" customFormat="1" ht="60.3">
      <c r="B419" s="188" t="s">
        <v>1083</v>
      </c>
      <c r="C419" s="150" t="s">
        <v>4519</v>
      </c>
      <c r="D419" s="148" t="s">
        <v>1085</v>
      </c>
      <c r="E419" s="132" t="s">
        <v>4585</v>
      </c>
      <c r="F419" s="198" t="s">
        <v>4520</v>
      </c>
      <c r="G419" s="135">
        <v>45728</v>
      </c>
      <c r="H419" s="216" t="str">
        <f t="shared" si="15"/>
        <v/>
      </c>
      <c r="I419" s="246">
        <v>849688013949</v>
      </c>
      <c r="K419" s="650"/>
    </row>
    <row r="420" spans="2:11" s="1120" customFormat="1" ht="60.3">
      <c r="B420" s="188" t="s">
        <v>1083</v>
      </c>
      <c r="C420" s="150" t="s">
        <v>4521</v>
      </c>
      <c r="D420" s="148" t="s">
        <v>1085</v>
      </c>
      <c r="E420" s="132" t="s">
        <v>4585</v>
      </c>
      <c r="F420" s="198" t="s">
        <v>4522</v>
      </c>
      <c r="G420" s="135">
        <v>48920</v>
      </c>
      <c r="H420" s="216" t="str">
        <f t="shared" si="15"/>
        <v/>
      </c>
      <c r="I420" s="246">
        <v>849688013956</v>
      </c>
      <c r="K420" s="650"/>
    </row>
    <row r="421" spans="2:11" s="1120" customFormat="1" ht="60.3">
      <c r="B421" s="188" t="s">
        <v>1083</v>
      </c>
      <c r="C421" s="150" t="s">
        <v>4523</v>
      </c>
      <c r="D421" s="148" t="s">
        <v>1085</v>
      </c>
      <c r="E421" s="132" t="s">
        <v>4585</v>
      </c>
      <c r="F421" s="198" t="s">
        <v>4524</v>
      </c>
      <c r="G421" s="135">
        <v>52112</v>
      </c>
      <c r="H421" s="216" t="str">
        <f t="shared" si="15"/>
        <v/>
      </c>
      <c r="I421" s="246">
        <v>849688013963</v>
      </c>
      <c r="K421" s="650"/>
    </row>
    <row r="422" spans="2:11" s="1120" customFormat="1" ht="60.3">
      <c r="B422" s="188" t="s">
        <v>1083</v>
      </c>
      <c r="C422" s="150" t="s">
        <v>4525</v>
      </c>
      <c r="D422" s="148" t="s">
        <v>1085</v>
      </c>
      <c r="E422" s="132" t="s">
        <v>4585</v>
      </c>
      <c r="F422" s="198" t="s">
        <v>4526</v>
      </c>
      <c r="G422" s="135">
        <v>55304</v>
      </c>
      <c r="H422" s="216" t="str">
        <f t="shared" si="15"/>
        <v/>
      </c>
      <c r="I422" s="246">
        <v>849688013970</v>
      </c>
      <c r="K422" s="650"/>
    </row>
    <row r="423" spans="2:11" s="1120" customFormat="1" ht="45">
      <c r="B423" s="1179" t="s">
        <v>4096</v>
      </c>
      <c r="C423" s="1180" t="s">
        <v>4600</v>
      </c>
      <c r="D423" s="1048" t="s">
        <v>4674</v>
      </c>
      <c r="E423" s="1183" t="s">
        <v>4601</v>
      </c>
      <c r="F423" s="1181" t="s">
        <v>4602</v>
      </c>
      <c r="G423" s="1091">
        <v>3750</v>
      </c>
      <c r="H423" s="216" t="str">
        <f t="shared" si="15"/>
        <v/>
      </c>
      <c r="I423" s="1185">
        <v>849688014557</v>
      </c>
      <c r="K423" s="650"/>
    </row>
    <row r="424" spans="2:11" s="1120" customFormat="1" ht="45">
      <c r="B424" s="1179" t="s">
        <v>4096</v>
      </c>
      <c r="C424" s="1180" t="s">
        <v>4603</v>
      </c>
      <c r="D424" s="1048" t="s">
        <v>4674</v>
      </c>
      <c r="E424" s="1183" t="s">
        <v>4601</v>
      </c>
      <c r="F424" s="1181" t="s">
        <v>4604</v>
      </c>
      <c r="G424" s="1091">
        <v>5050</v>
      </c>
      <c r="H424" s="216" t="str">
        <f t="shared" si="15"/>
        <v/>
      </c>
      <c r="I424" s="1185">
        <v>849688014564</v>
      </c>
      <c r="K424" s="650"/>
    </row>
    <row r="425" spans="2:11" s="1120" customFormat="1" ht="45">
      <c r="B425" s="1179" t="s">
        <v>4101</v>
      </c>
      <c r="C425" s="1180" t="s">
        <v>4605</v>
      </c>
      <c r="D425" s="1048" t="s">
        <v>4675</v>
      </c>
      <c r="E425" s="1183" t="s">
        <v>4601</v>
      </c>
      <c r="F425" s="1181" t="s">
        <v>4606</v>
      </c>
      <c r="G425" s="1091">
        <v>4674</v>
      </c>
      <c r="H425" s="216" t="str">
        <f t="shared" si="15"/>
        <v/>
      </c>
      <c r="I425" s="1185">
        <v>849688014571</v>
      </c>
      <c r="K425" s="650"/>
    </row>
    <row r="426" spans="2:11" s="1120" customFormat="1" ht="45">
      <c r="B426" s="1179" t="s">
        <v>4101</v>
      </c>
      <c r="C426" s="1180" t="s">
        <v>4607</v>
      </c>
      <c r="D426" s="1048" t="s">
        <v>4675</v>
      </c>
      <c r="E426" s="1183" t="s">
        <v>4601</v>
      </c>
      <c r="F426" s="1181" t="s">
        <v>4608</v>
      </c>
      <c r="G426" s="1091">
        <v>5738</v>
      </c>
      <c r="H426" s="216" t="str">
        <f t="shared" si="15"/>
        <v/>
      </c>
      <c r="I426" s="1185">
        <v>849688014694</v>
      </c>
      <c r="K426" s="650"/>
    </row>
    <row r="427" spans="2:11" s="1120" customFormat="1" ht="45">
      <c r="B427" s="1179" t="s">
        <v>4101</v>
      </c>
      <c r="C427" s="1180" t="s">
        <v>4609</v>
      </c>
      <c r="D427" s="1048" t="s">
        <v>4675</v>
      </c>
      <c r="E427" s="1183" t="s">
        <v>4601</v>
      </c>
      <c r="F427" s="1181" t="s">
        <v>4610</v>
      </c>
      <c r="G427" s="1091">
        <v>6802</v>
      </c>
      <c r="H427" s="216" t="str">
        <f t="shared" si="15"/>
        <v/>
      </c>
      <c r="I427" s="1185">
        <v>849688014595</v>
      </c>
      <c r="K427" s="650"/>
    </row>
    <row r="428" spans="2:11" s="1120" customFormat="1" ht="45">
      <c r="B428" s="1179" t="s">
        <v>4101</v>
      </c>
      <c r="C428" s="1180" t="s">
        <v>4611</v>
      </c>
      <c r="D428" s="1048" t="s">
        <v>4675</v>
      </c>
      <c r="E428" s="1183" t="s">
        <v>4601</v>
      </c>
      <c r="F428" s="1181" t="s">
        <v>4612</v>
      </c>
      <c r="G428" s="1091">
        <v>7866</v>
      </c>
      <c r="H428" s="216" t="str">
        <f t="shared" si="15"/>
        <v/>
      </c>
      <c r="I428" s="1185">
        <v>849688014625</v>
      </c>
      <c r="K428" s="650"/>
    </row>
    <row r="429" spans="2:11" s="1120" customFormat="1" ht="45">
      <c r="B429" s="1179" t="s">
        <v>4101</v>
      </c>
      <c r="C429" s="1180" t="s">
        <v>4613</v>
      </c>
      <c r="D429" s="1048" t="s">
        <v>4675</v>
      </c>
      <c r="E429" s="1183" t="s">
        <v>4601</v>
      </c>
      <c r="F429" s="1181" t="s">
        <v>4614</v>
      </c>
      <c r="G429" s="1091">
        <v>5174</v>
      </c>
      <c r="H429" s="216" t="str">
        <f t="shared" si="15"/>
        <v/>
      </c>
      <c r="I429" s="1185">
        <v>849688014632</v>
      </c>
      <c r="K429" s="650"/>
    </row>
    <row r="430" spans="2:11" s="1120" customFormat="1" ht="45">
      <c r="B430" s="1179" t="s">
        <v>4101</v>
      </c>
      <c r="C430" s="1180" t="s">
        <v>4615</v>
      </c>
      <c r="D430" s="1048" t="s">
        <v>4675</v>
      </c>
      <c r="E430" s="1183" t="s">
        <v>4601</v>
      </c>
      <c r="F430" s="1181" t="s">
        <v>4616</v>
      </c>
      <c r="G430" s="1091">
        <v>6238</v>
      </c>
      <c r="H430" s="216" t="str">
        <f t="shared" si="15"/>
        <v/>
      </c>
      <c r="I430" s="1185">
        <v>849688014649</v>
      </c>
      <c r="K430" s="650"/>
    </row>
    <row r="431" spans="2:11" s="1120" customFormat="1" ht="45">
      <c r="B431" s="1179" t="s">
        <v>4101</v>
      </c>
      <c r="C431" s="1180" t="s">
        <v>4617</v>
      </c>
      <c r="D431" s="1048" t="s">
        <v>4675</v>
      </c>
      <c r="E431" s="1183" t="s">
        <v>4601</v>
      </c>
      <c r="F431" s="1181" t="s">
        <v>4618</v>
      </c>
      <c r="G431" s="1091">
        <v>7302</v>
      </c>
      <c r="H431" s="216" t="str">
        <f t="shared" si="15"/>
        <v/>
      </c>
      <c r="I431" s="1185">
        <v>849688014656</v>
      </c>
      <c r="K431" s="650"/>
    </row>
    <row r="432" spans="2:11" s="1120" customFormat="1" ht="45">
      <c r="B432" s="1179" t="s">
        <v>4101</v>
      </c>
      <c r="C432" s="1180" t="s">
        <v>4619</v>
      </c>
      <c r="D432" s="1048" t="s">
        <v>4675</v>
      </c>
      <c r="E432" s="1183" t="s">
        <v>4601</v>
      </c>
      <c r="F432" s="1181" t="s">
        <v>4620</v>
      </c>
      <c r="G432" s="1091">
        <v>8366</v>
      </c>
      <c r="H432" s="216" t="str">
        <f t="shared" si="15"/>
        <v/>
      </c>
      <c r="I432" s="1185">
        <v>849688014601</v>
      </c>
      <c r="K432" s="650"/>
    </row>
    <row r="433" spans="2:11" s="1120" customFormat="1" ht="45">
      <c r="B433" s="1179" t="s">
        <v>4101</v>
      </c>
      <c r="C433" s="1180" t="s">
        <v>4621</v>
      </c>
      <c r="D433" s="1048" t="s">
        <v>4675</v>
      </c>
      <c r="E433" s="1183" t="s">
        <v>4601</v>
      </c>
      <c r="F433" s="1181" t="s">
        <v>4622</v>
      </c>
      <c r="G433" s="1091">
        <v>9430</v>
      </c>
      <c r="H433" s="216" t="str">
        <f t="shared" si="15"/>
        <v/>
      </c>
      <c r="I433" s="1185">
        <v>849688014663</v>
      </c>
      <c r="K433" s="650"/>
    </row>
    <row r="434" spans="2:11" s="1120" customFormat="1" ht="45">
      <c r="B434" s="1179" t="s">
        <v>4101</v>
      </c>
      <c r="C434" s="1180" t="s">
        <v>4623</v>
      </c>
      <c r="D434" s="1048" t="s">
        <v>4675</v>
      </c>
      <c r="E434" s="1183" t="s">
        <v>4601</v>
      </c>
      <c r="F434" s="1181" t="s">
        <v>4624</v>
      </c>
      <c r="G434" s="1091">
        <v>10494</v>
      </c>
      <c r="H434" s="216" t="str">
        <f t="shared" si="15"/>
        <v/>
      </c>
      <c r="I434" s="1185">
        <v>849688014670</v>
      </c>
      <c r="K434" s="650"/>
    </row>
    <row r="435" spans="2:11" s="1120" customFormat="1" ht="45">
      <c r="B435" s="1179" t="s">
        <v>4101</v>
      </c>
      <c r="C435" s="1180" t="s">
        <v>4625</v>
      </c>
      <c r="D435" s="1048" t="s">
        <v>4675</v>
      </c>
      <c r="E435" s="1183" t="s">
        <v>4601</v>
      </c>
      <c r="F435" s="1181" t="s">
        <v>4626</v>
      </c>
      <c r="G435" s="1091">
        <v>12090</v>
      </c>
      <c r="H435" s="216" t="str">
        <f t="shared" si="15"/>
        <v/>
      </c>
      <c r="I435" s="1185">
        <v>849688014687</v>
      </c>
      <c r="K435" s="650"/>
    </row>
    <row r="436" spans="2:11" s="1120" customFormat="1" ht="45">
      <c r="B436" s="1179" t="s">
        <v>1083</v>
      </c>
      <c r="C436" s="1180" t="s">
        <v>4627</v>
      </c>
      <c r="D436" s="1048" t="s">
        <v>4675</v>
      </c>
      <c r="E436" s="1183" t="s">
        <v>4601</v>
      </c>
      <c r="F436" s="1181" t="s">
        <v>4628</v>
      </c>
      <c r="G436" s="1091">
        <v>8028</v>
      </c>
      <c r="H436" s="216" t="str">
        <f t="shared" si="15"/>
        <v/>
      </c>
      <c r="I436" s="1185">
        <v>849688014366</v>
      </c>
      <c r="K436" s="650"/>
    </row>
    <row r="437" spans="2:11" s="1120" customFormat="1" ht="45">
      <c r="B437" s="1179" t="s">
        <v>1083</v>
      </c>
      <c r="C437" s="1180" t="s">
        <v>4629</v>
      </c>
      <c r="D437" s="1048" t="s">
        <v>4675</v>
      </c>
      <c r="E437" s="1183" t="s">
        <v>4601</v>
      </c>
      <c r="F437" s="1181" t="s">
        <v>4630</v>
      </c>
      <c r="G437" s="1091">
        <v>9092</v>
      </c>
      <c r="H437" s="216" t="str">
        <f t="shared" si="15"/>
        <v/>
      </c>
      <c r="I437" s="1185">
        <v>849688014373</v>
      </c>
      <c r="K437" s="650"/>
    </row>
    <row r="438" spans="2:11" s="1120" customFormat="1" ht="45">
      <c r="B438" s="1179" t="s">
        <v>1083</v>
      </c>
      <c r="C438" s="1180" t="s">
        <v>4631</v>
      </c>
      <c r="D438" s="1048" t="s">
        <v>4675</v>
      </c>
      <c r="E438" s="1183" t="s">
        <v>4601</v>
      </c>
      <c r="F438" s="1181" t="s">
        <v>4632</v>
      </c>
      <c r="G438" s="1091">
        <v>10156</v>
      </c>
      <c r="H438" s="216" t="str">
        <f t="shared" si="15"/>
        <v/>
      </c>
      <c r="I438" s="1185">
        <v>849688014380</v>
      </c>
      <c r="K438" s="650"/>
    </row>
    <row r="439" spans="2:11" s="1120" customFormat="1" ht="45">
      <c r="B439" s="1179" t="s">
        <v>1083</v>
      </c>
      <c r="C439" s="1180" t="s">
        <v>4633</v>
      </c>
      <c r="D439" s="1048" t="s">
        <v>4675</v>
      </c>
      <c r="E439" s="1183" t="s">
        <v>4601</v>
      </c>
      <c r="F439" s="1181" t="s">
        <v>4634</v>
      </c>
      <c r="G439" s="1091">
        <v>12284</v>
      </c>
      <c r="H439" s="216" t="str">
        <f t="shared" si="15"/>
        <v/>
      </c>
      <c r="I439" s="1185">
        <v>849688014397</v>
      </c>
      <c r="K439" s="650"/>
    </row>
    <row r="440" spans="2:11" s="1120" customFormat="1" ht="45">
      <c r="B440" s="1179" t="s">
        <v>1083</v>
      </c>
      <c r="C440" s="1180" t="s">
        <v>4679</v>
      </c>
      <c r="D440" s="1048" t="s">
        <v>4675</v>
      </c>
      <c r="E440" s="1183" t="s">
        <v>4601</v>
      </c>
      <c r="F440" s="1181" t="s">
        <v>4680</v>
      </c>
      <c r="G440" s="1091">
        <v>13348</v>
      </c>
      <c r="H440" s="216" t="str">
        <f t="shared" si="15"/>
        <v/>
      </c>
      <c r="I440" s="1185">
        <v>849688014724</v>
      </c>
      <c r="K440" s="650"/>
    </row>
    <row r="441" spans="2:11" s="1120" customFormat="1" ht="45">
      <c r="B441" s="1179" t="s">
        <v>1083</v>
      </c>
      <c r="C441" s="1180" t="s">
        <v>4635</v>
      </c>
      <c r="D441" s="1048" t="s">
        <v>4675</v>
      </c>
      <c r="E441" s="1183" t="s">
        <v>4601</v>
      </c>
      <c r="F441" s="1181" t="s">
        <v>4636</v>
      </c>
      <c r="G441" s="1091">
        <v>15476</v>
      </c>
      <c r="H441" s="216" t="str">
        <f t="shared" si="15"/>
        <v/>
      </c>
      <c r="I441" s="1185">
        <v>849688014403</v>
      </c>
      <c r="K441" s="650"/>
    </row>
    <row r="442" spans="2:11" s="1120" customFormat="1" ht="45">
      <c r="B442" s="1179" t="s">
        <v>1083</v>
      </c>
      <c r="C442" s="1180" t="s">
        <v>4637</v>
      </c>
      <c r="D442" s="1048" t="s">
        <v>4675</v>
      </c>
      <c r="E442" s="1183" t="s">
        <v>4601</v>
      </c>
      <c r="F442" s="1181" t="s">
        <v>4638</v>
      </c>
      <c r="G442" s="1091">
        <v>17072</v>
      </c>
      <c r="H442" s="216" t="str">
        <f t="shared" si="15"/>
        <v/>
      </c>
      <c r="I442" s="1185">
        <v>849688014410</v>
      </c>
      <c r="K442" s="650"/>
    </row>
    <row r="443" spans="2:11" s="1120" customFormat="1" ht="60">
      <c r="B443" s="1179" t="s">
        <v>1083</v>
      </c>
      <c r="C443" s="1180" t="s">
        <v>4639</v>
      </c>
      <c r="D443" s="1048" t="s">
        <v>4675</v>
      </c>
      <c r="E443" s="1183" t="s">
        <v>4601</v>
      </c>
      <c r="F443" s="1181" t="s">
        <v>4640</v>
      </c>
      <c r="G443" s="1091">
        <v>18256</v>
      </c>
      <c r="H443" s="216" t="str">
        <f t="shared" si="15"/>
        <v/>
      </c>
      <c r="I443" s="1185">
        <v>849688014427</v>
      </c>
      <c r="K443" s="650"/>
    </row>
    <row r="444" spans="2:11" s="1120" customFormat="1" ht="60">
      <c r="B444" s="1179" t="s">
        <v>1083</v>
      </c>
      <c r="C444" s="1180" t="s">
        <v>4641</v>
      </c>
      <c r="D444" s="1048" t="s">
        <v>4675</v>
      </c>
      <c r="E444" s="1183" t="s">
        <v>4601</v>
      </c>
      <c r="F444" s="1181" t="s">
        <v>4642</v>
      </c>
      <c r="G444" s="1091">
        <v>19320</v>
      </c>
      <c r="H444" s="216" t="str">
        <f t="shared" si="15"/>
        <v/>
      </c>
      <c r="I444" s="1185">
        <v>849688014434</v>
      </c>
      <c r="K444" s="650"/>
    </row>
    <row r="445" spans="2:11" s="1120" customFormat="1" ht="60">
      <c r="B445" s="1179" t="s">
        <v>1083</v>
      </c>
      <c r="C445" s="1180" t="s">
        <v>4643</v>
      </c>
      <c r="D445" s="1048" t="s">
        <v>4675</v>
      </c>
      <c r="E445" s="1183" t="s">
        <v>4601</v>
      </c>
      <c r="F445" s="1181" t="s">
        <v>4644</v>
      </c>
      <c r="G445" s="1091">
        <v>20384</v>
      </c>
      <c r="H445" s="216" t="str">
        <f t="shared" si="15"/>
        <v/>
      </c>
      <c r="I445" s="1185">
        <v>849688014441</v>
      </c>
      <c r="K445" s="650"/>
    </row>
    <row r="446" spans="2:11" s="1120" customFormat="1" ht="60">
      <c r="B446" s="1179" t="s">
        <v>1083</v>
      </c>
      <c r="C446" s="1180" t="s">
        <v>4682</v>
      </c>
      <c r="D446" s="1048" t="s">
        <v>4675</v>
      </c>
      <c r="E446" s="1183" t="s">
        <v>4601</v>
      </c>
      <c r="F446" s="1181" t="s">
        <v>4681</v>
      </c>
      <c r="G446" s="1091">
        <v>21448</v>
      </c>
      <c r="H446" s="216" t="str">
        <f t="shared" si="15"/>
        <v/>
      </c>
      <c r="I446" s="1185">
        <v>849688014755</v>
      </c>
      <c r="K446" s="650"/>
    </row>
    <row r="447" spans="2:11" s="1120" customFormat="1" ht="60">
      <c r="B447" s="1179" t="s">
        <v>1083</v>
      </c>
      <c r="C447" s="1180" t="s">
        <v>4645</v>
      </c>
      <c r="D447" s="1048" t="s">
        <v>4675</v>
      </c>
      <c r="E447" s="1183" t="s">
        <v>4601</v>
      </c>
      <c r="F447" s="1181" t="s">
        <v>4646</v>
      </c>
      <c r="G447" s="1091">
        <v>22512</v>
      </c>
      <c r="H447" s="216" t="str">
        <f t="shared" si="15"/>
        <v/>
      </c>
      <c r="I447" s="1185">
        <v>849688014458</v>
      </c>
      <c r="K447" s="650"/>
    </row>
    <row r="448" spans="2:11" s="1120" customFormat="1" ht="60">
      <c r="B448" s="1179" t="s">
        <v>1083</v>
      </c>
      <c r="C448" s="1180" t="s">
        <v>4647</v>
      </c>
      <c r="D448" s="1048" t="s">
        <v>4675</v>
      </c>
      <c r="E448" s="1183" t="s">
        <v>4601</v>
      </c>
      <c r="F448" s="1181" t="s">
        <v>4648</v>
      </c>
      <c r="G448" s="1091">
        <v>24640</v>
      </c>
      <c r="H448" s="216" t="str">
        <f t="shared" si="15"/>
        <v/>
      </c>
      <c r="I448" s="1185">
        <v>849688014465</v>
      </c>
      <c r="K448" s="650"/>
    </row>
    <row r="449" spans="2:11" s="1120" customFormat="1" ht="60">
      <c r="B449" s="1179" t="s">
        <v>1083</v>
      </c>
      <c r="C449" s="1180" t="s">
        <v>4649</v>
      </c>
      <c r="D449" s="1048" t="s">
        <v>4675</v>
      </c>
      <c r="E449" s="1183" t="s">
        <v>4601</v>
      </c>
      <c r="F449" s="1181" t="s">
        <v>4650</v>
      </c>
      <c r="G449" s="1091">
        <v>26768</v>
      </c>
      <c r="H449" s="216" t="str">
        <f t="shared" si="15"/>
        <v/>
      </c>
      <c r="I449" s="1185">
        <v>849688014472</v>
      </c>
      <c r="K449" s="650"/>
    </row>
    <row r="450" spans="2:11" s="1120" customFormat="1" ht="60">
      <c r="B450" s="1179" t="s">
        <v>1083</v>
      </c>
      <c r="C450" s="1180" t="s">
        <v>4651</v>
      </c>
      <c r="D450" s="1048" t="s">
        <v>4675</v>
      </c>
      <c r="E450" s="1183" t="s">
        <v>4601</v>
      </c>
      <c r="F450" s="1181" t="s">
        <v>4652</v>
      </c>
      <c r="G450" s="1091">
        <v>31024</v>
      </c>
      <c r="H450" s="216" t="str">
        <f t="shared" si="15"/>
        <v/>
      </c>
      <c r="I450" s="1185">
        <v>849688014489</v>
      </c>
      <c r="K450" s="650"/>
    </row>
    <row r="451" spans="2:11" s="1120" customFormat="1" ht="60">
      <c r="B451" s="1179" t="s">
        <v>1083</v>
      </c>
      <c r="C451" s="1180" t="s">
        <v>4653</v>
      </c>
      <c r="D451" s="1048" t="s">
        <v>4675</v>
      </c>
      <c r="E451" s="1183" t="s">
        <v>4601</v>
      </c>
      <c r="F451" s="1181" t="s">
        <v>4654</v>
      </c>
      <c r="G451" s="1091">
        <v>35280</v>
      </c>
      <c r="H451" s="216" t="str">
        <f t="shared" si="15"/>
        <v/>
      </c>
      <c r="I451" s="1185">
        <v>849688014496</v>
      </c>
      <c r="K451" s="650"/>
    </row>
    <row r="452" spans="2:11" s="1120" customFormat="1" ht="60">
      <c r="B452" s="1179" t="s">
        <v>1083</v>
      </c>
      <c r="C452" s="1180" t="s">
        <v>4655</v>
      </c>
      <c r="D452" s="1048" t="s">
        <v>4675</v>
      </c>
      <c r="E452" s="1183" t="s">
        <v>4601</v>
      </c>
      <c r="F452" s="1181" t="s">
        <v>4656</v>
      </c>
      <c r="G452" s="1091">
        <v>39536</v>
      </c>
      <c r="H452" s="216" t="str">
        <f t="shared" si="15"/>
        <v/>
      </c>
      <c r="I452" s="1185">
        <v>849688014502</v>
      </c>
      <c r="K452" s="650"/>
    </row>
    <row r="453" spans="2:11" s="1120" customFormat="1" ht="60">
      <c r="B453" s="1179" t="s">
        <v>1083</v>
      </c>
      <c r="C453" s="1180" t="s">
        <v>4657</v>
      </c>
      <c r="D453" s="1048" t="s">
        <v>4675</v>
      </c>
      <c r="E453" s="1183" t="s">
        <v>4601</v>
      </c>
      <c r="F453" s="1181" t="s">
        <v>4658</v>
      </c>
      <c r="G453" s="1091">
        <v>42728</v>
      </c>
      <c r="H453" s="216" t="str">
        <f t="shared" si="15"/>
        <v/>
      </c>
      <c r="I453" s="1185">
        <v>849688014519</v>
      </c>
      <c r="K453" s="650"/>
    </row>
    <row r="454" spans="2:11" s="1120" customFormat="1" ht="60">
      <c r="B454" s="1179" t="s">
        <v>1083</v>
      </c>
      <c r="C454" s="1180" t="s">
        <v>4659</v>
      </c>
      <c r="D454" s="1048" t="s">
        <v>4675</v>
      </c>
      <c r="E454" s="1183" t="s">
        <v>4601</v>
      </c>
      <c r="F454" s="1181" t="s">
        <v>4660</v>
      </c>
      <c r="G454" s="1091">
        <v>45920</v>
      </c>
      <c r="H454" s="216" t="str">
        <f t="shared" si="15"/>
        <v/>
      </c>
      <c r="I454" s="1185">
        <v>849688014526</v>
      </c>
      <c r="K454" s="650"/>
    </row>
    <row r="455" spans="2:11" s="1120" customFormat="1" ht="60">
      <c r="B455" s="1179" t="s">
        <v>1083</v>
      </c>
      <c r="C455" s="1180" t="s">
        <v>4661</v>
      </c>
      <c r="D455" s="1048" t="s">
        <v>4675</v>
      </c>
      <c r="E455" s="1183" t="s">
        <v>4601</v>
      </c>
      <c r="F455" s="1181" t="s">
        <v>4662</v>
      </c>
      <c r="G455" s="1091">
        <v>49112</v>
      </c>
      <c r="H455" s="216" t="str">
        <f t="shared" si="15"/>
        <v/>
      </c>
      <c r="I455" s="1185">
        <v>849688014533</v>
      </c>
      <c r="K455" s="650"/>
    </row>
    <row r="456" spans="2:11" s="1120" customFormat="1" ht="60">
      <c r="B456" s="1179" t="s">
        <v>1083</v>
      </c>
      <c r="C456" s="1180" t="s">
        <v>4663</v>
      </c>
      <c r="D456" s="1048" t="s">
        <v>4675</v>
      </c>
      <c r="E456" s="1183" t="s">
        <v>4601</v>
      </c>
      <c r="F456" s="1181" t="s">
        <v>4664</v>
      </c>
      <c r="G456" s="1091">
        <v>52304</v>
      </c>
      <c r="H456" s="216" t="str">
        <f t="shared" si="15"/>
        <v/>
      </c>
      <c r="I456" s="1185">
        <v>849688014540</v>
      </c>
      <c r="K456" s="650"/>
    </row>
    <row r="457" spans="2:11" s="172" customFormat="1" ht="30">
      <c r="B457" s="129" t="s">
        <v>495</v>
      </c>
      <c r="C457" s="129" t="s">
        <v>496</v>
      </c>
      <c r="D457" s="162" t="s">
        <v>497</v>
      </c>
      <c r="E457" s="130"/>
      <c r="F457" s="163" t="s">
        <v>498</v>
      </c>
      <c r="G457" s="147">
        <v>22750</v>
      </c>
      <c r="H457" s="216" t="str">
        <f t="shared" si="15"/>
        <v/>
      </c>
      <c r="I457" s="154">
        <v>849688010600</v>
      </c>
      <c r="J457" s="744"/>
      <c r="K457" s="651"/>
    </row>
    <row r="458" spans="2:11" s="172" customFormat="1" ht="30">
      <c r="B458" s="129" t="s">
        <v>495</v>
      </c>
      <c r="C458" s="129" t="s">
        <v>499</v>
      </c>
      <c r="D458" s="130" t="s">
        <v>500</v>
      </c>
      <c r="E458" s="130"/>
      <c r="F458" s="129" t="s">
        <v>501</v>
      </c>
      <c r="G458" s="147">
        <v>24190</v>
      </c>
      <c r="H458" s="216" t="str">
        <f t="shared" si="15"/>
        <v/>
      </c>
      <c r="I458" s="154">
        <v>849688010617</v>
      </c>
      <c r="J458" s="744"/>
      <c r="K458" s="651"/>
    </row>
    <row r="459" spans="2:11" s="172" customFormat="1" ht="30">
      <c r="B459" s="129" t="s">
        <v>495</v>
      </c>
      <c r="C459" s="129" t="s">
        <v>502</v>
      </c>
      <c r="D459" s="162" t="s">
        <v>503</v>
      </c>
      <c r="E459" s="130"/>
      <c r="F459" s="129" t="s">
        <v>504</v>
      </c>
      <c r="G459" s="147">
        <v>25630</v>
      </c>
      <c r="H459" s="216" t="str">
        <f t="shared" si="15"/>
        <v/>
      </c>
      <c r="I459" s="154">
        <v>849688010624</v>
      </c>
      <c r="J459" s="744"/>
      <c r="K459" s="651"/>
    </row>
    <row r="460" spans="2:11" s="172" customFormat="1" ht="30">
      <c r="B460" s="129" t="s">
        <v>495</v>
      </c>
      <c r="C460" s="129" t="s">
        <v>505</v>
      </c>
      <c r="D460" s="162" t="s">
        <v>506</v>
      </c>
      <c r="E460" s="130"/>
      <c r="F460" s="129" t="s">
        <v>507</v>
      </c>
      <c r="G460" s="147">
        <v>27070</v>
      </c>
      <c r="H460" s="216" t="str">
        <f t="shared" si="15"/>
        <v/>
      </c>
      <c r="I460" s="154">
        <v>849688010631</v>
      </c>
      <c r="J460" s="744"/>
      <c r="K460" s="651"/>
    </row>
    <row r="461" spans="2:11" s="172" customFormat="1" ht="30">
      <c r="B461" s="129" t="s">
        <v>495</v>
      </c>
      <c r="C461" s="129" t="s">
        <v>508</v>
      </c>
      <c r="D461" s="162" t="s">
        <v>509</v>
      </c>
      <c r="E461" s="130"/>
      <c r="F461" s="129" t="s">
        <v>510</v>
      </c>
      <c r="G461" s="147">
        <v>28510</v>
      </c>
      <c r="H461" s="216" t="str">
        <f t="shared" si="15"/>
        <v/>
      </c>
      <c r="I461" s="217">
        <v>849688010648</v>
      </c>
      <c r="J461" s="744"/>
      <c r="K461" s="651"/>
    </row>
    <row r="462" spans="2:11" s="172" customFormat="1" ht="30">
      <c r="B462" s="129" t="s">
        <v>495</v>
      </c>
      <c r="C462" s="129" t="s">
        <v>511</v>
      </c>
      <c r="D462" s="162" t="s">
        <v>512</v>
      </c>
      <c r="E462" s="130"/>
      <c r="F462" s="129" t="s">
        <v>513</v>
      </c>
      <c r="G462" s="147">
        <v>29950</v>
      </c>
      <c r="H462" s="216" t="str">
        <f t="shared" si="15"/>
        <v/>
      </c>
      <c r="I462" s="217">
        <v>849688010655</v>
      </c>
      <c r="J462" s="744"/>
      <c r="K462" s="651"/>
    </row>
    <row r="463" spans="2:11" s="172" customFormat="1" ht="30">
      <c r="B463" s="129" t="s">
        <v>495</v>
      </c>
      <c r="C463" s="129" t="s">
        <v>514</v>
      </c>
      <c r="D463" s="162" t="s">
        <v>515</v>
      </c>
      <c r="E463" s="130"/>
      <c r="F463" s="129" t="s">
        <v>516</v>
      </c>
      <c r="G463" s="147">
        <v>31390</v>
      </c>
      <c r="H463" s="216" t="str">
        <f t="shared" si="15"/>
        <v/>
      </c>
      <c r="I463" s="217">
        <v>849688010662</v>
      </c>
      <c r="J463" s="744"/>
      <c r="K463" s="651"/>
    </row>
    <row r="464" spans="2:11" s="172" customFormat="1" ht="30">
      <c r="B464" s="129" t="s">
        <v>495</v>
      </c>
      <c r="C464" s="137" t="s">
        <v>517</v>
      </c>
      <c r="D464" s="162" t="s">
        <v>518</v>
      </c>
      <c r="E464" s="130"/>
      <c r="F464" s="129" t="s">
        <v>519</v>
      </c>
      <c r="G464" s="147">
        <v>32830</v>
      </c>
      <c r="H464" s="216" t="str">
        <f t="shared" si="15"/>
        <v/>
      </c>
      <c r="I464" s="217">
        <v>849688010679</v>
      </c>
      <c r="J464" s="744"/>
      <c r="K464" s="651"/>
    </row>
    <row r="465" spans="2:11" s="172" customFormat="1" ht="30">
      <c r="B465" s="129" t="s">
        <v>495</v>
      </c>
      <c r="C465" s="137" t="s">
        <v>520</v>
      </c>
      <c r="D465" s="162" t="s">
        <v>521</v>
      </c>
      <c r="E465" s="130"/>
      <c r="F465" s="129" t="s">
        <v>522</v>
      </c>
      <c r="G465" s="147">
        <v>34270</v>
      </c>
      <c r="H465" s="216" t="str">
        <f t="shared" si="15"/>
        <v/>
      </c>
      <c r="I465" s="217">
        <v>849688010686</v>
      </c>
      <c r="J465" s="744"/>
      <c r="K465" s="651"/>
    </row>
    <row r="466" spans="2:11" s="172" customFormat="1" ht="30">
      <c r="B466" s="129" t="s">
        <v>495</v>
      </c>
      <c r="C466" s="178" t="s">
        <v>523</v>
      </c>
      <c r="D466" s="162" t="s">
        <v>524</v>
      </c>
      <c r="E466" s="178"/>
      <c r="F466" s="129" t="s">
        <v>525</v>
      </c>
      <c r="G466" s="147">
        <v>35710</v>
      </c>
      <c r="H466" s="216" t="str">
        <f t="shared" si="15"/>
        <v/>
      </c>
      <c r="I466" s="217">
        <v>849688010693</v>
      </c>
      <c r="J466" s="744"/>
      <c r="K466" s="651"/>
    </row>
    <row r="467" spans="2:11" s="172" customFormat="1" ht="30">
      <c r="B467" s="129" t="s">
        <v>495</v>
      </c>
      <c r="C467" s="178" t="s">
        <v>526</v>
      </c>
      <c r="D467" s="162" t="s">
        <v>527</v>
      </c>
      <c r="E467" s="178"/>
      <c r="F467" s="129" t="s">
        <v>528</v>
      </c>
      <c r="G467" s="653">
        <v>37150</v>
      </c>
      <c r="H467" s="216" t="str">
        <f t="shared" si="15"/>
        <v/>
      </c>
      <c r="I467" s="217">
        <v>849688010709</v>
      </c>
      <c r="J467" s="744"/>
      <c r="K467" s="651"/>
    </row>
    <row r="468" spans="2:11" s="172" customFormat="1" ht="15">
      <c r="B468" s="129" t="s">
        <v>529</v>
      </c>
      <c r="C468" s="178" t="s">
        <v>530</v>
      </c>
      <c r="D468" s="130" t="s">
        <v>531</v>
      </c>
      <c r="E468" s="178"/>
      <c r="F468" s="129" t="s">
        <v>532</v>
      </c>
      <c r="G468" s="653">
        <v>440</v>
      </c>
      <c r="H468" s="216" t="str">
        <f t="shared" si="15"/>
        <v/>
      </c>
      <c r="I468" s="217" t="s">
        <v>533</v>
      </c>
      <c r="J468" s="744"/>
      <c r="K468" s="651"/>
    </row>
    <row r="469" spans="2:11" s="172" customFormat="1" ht="15">
      <c r="B469" s="129" t="s">
        <v>534</v>
      </c>
      <c r="C469" s="178" t="s">
        <v>535</v>
      </c>
      <c r="D469" s="130" t="s">
        <v>536</v>
      </c>
      <c r="E469" s="178"/>
      <c r="F469" s="129" t="s">
        <v>537</v>
      </c>
      <c r="G469" s="653">
        <v>90</v>
      </c>
      <c r="H469" s="216" t="str">
        <f t="shared" si="15"/>
        <v/>
      </c>
      <c r="I469" s="217" t="s">
        <v>538</v>
      </c>
      <c r="J469" s="744"/>
      <c r="K469" s="651"/>
    </row>
    <row r="470" spans="2:11" s="172" customFormat="1" ht="30">
      <c r="B470" s="129" t="s">
        <v>495</v>
      </c>
      <c r="C470" s="137" t="s">
        <v>3716</v>
      </c>
      <c r="D470" s="162" t="s">
        <v>3737</v>
      </c>
      <c r="E470" s="197"/>
      <c r="F470" s="129" t="s">
        <v>3740</v>
      </c>
      <c r="G470" s="653">
        <v>43270</v>
      </c>
      <c r="H470" s="216" t="str">
        <f t="shared" si="15"/>
        <v/>
      </c>
      <c r="I470" s="217">
        <v>849688012369</v>
      </c>
      <c r="J470" s="744"/>
      <c r="K470" s="651"/>
    </row>
    <row r="471" spans="2:11" s="172" customFormat="1" ht="30">
      <c r="B471" s="129" t="s">
        <v>495</v>
      </c>
      <c r="C471" s="137" t="s">
        <v>3717</v>
      </c>
      <c r="D471" s="162" t="s">
        <v>3738</v>
      </c>
      <c r="E471" s="197"/>
      <c r="F471" s="129" t="s">
        <v>3741</v>
      </c>
      <c r="G471" s="653">
        <v>48310</v>
      </c>
      <c r="H471" s="153" t="str">
        <f t="shared" si="15"/>
        <v/>
      </c>
      <c r="I471" s="217">
        <v>849688012376</v>
      </c>
      <c r="J471" s="744"/>
      <c r="K471" s="651"/>
    </row>
    <row r="472" spans="2:11" s="172" customFormat="1" ht="30">
      <c r="B472" s="129" t="s">
        <v>495</v>
      </c>
      <c r="C472" s="137" t="s">
        <v>3718</v>
      </c>
      <c r="D472" s="162" t="s">
        <v>3739</v>
      </c>
      <c r="E472" s="197"/>
      <c r="F472" s="129" t="s">
        <v>3742</v>
      </c>
      <c r="G472" s="653">
        <v>53350</v>
      </c>
      <c r="H472" s="153" t="str">
        <f t="shared" si="15"/>
        <v/>
      </c>
      <c r="I472" s="217">
        <v>849688012383</v>
      </c>
      <c r="J472" s="744"/>
      <c r="K472" s="650"/>
    </row>
    <row r="473" spans="2:11" s="172" customFormat="1" ht="30">
      <c r="B473" s="188" t="s">
        <v>3476</v>
      </c>
      <c r="C473" s="725" t="s">
        <v>3463</v>
      </c>
      <c r="D473" s="162" t="s">
        <v>3477</v>
      </c>
      <c r="E473" s="178"/>
      <c r="F473" s="150" t="s">
        <v>3471</v>
      </c>
      <c r="G473" s="655">
        <v>1670</v>
      </c>
      <c r="H473" s="153" t="str">
        <f t="shared" si="15"/>
        <v/>
      </c>
      <c r="I473" s="217">
        <v>849688010716</v>
      </c>
      <c r="J473" s="744"/>
      <c r="K473" s="650"/>
    </row>
    <row r="474" spans="2:11" s="172" customFormat="1" ht="15">
      <c r="B474" s="188" t="s">
        <v>3476</v>
      </c>
      <c r="C474" s="725" t="s">
        <v>3464</v>
      </c>
      <c r="D474" s="162" t="s">
        <v>3477</v>
      </c>
      <c r="E474" s="178"/>
      <c r="F474" s="150" t="s">
        <v>3472</v>
      </c>
      <c r="G474" s="655">
        <v>165</v>
      </c>
      <c r="H474" s="153" t="str">
        <f t="shared" ref="H474:H481" si="16">IF($H$3=0,"",G474-($H$3*G474))</f>
        <v/>
      </c>
      <c r="I474" s="217">
        <v>849688010723</v>
      </c>
      <c r="J474" s="744"/>
      <c r="K474" s="650"/>
    </row>
    <row r="475" spans="2:11" s="172" customFormat="1" ht="30">
      <c r="B475" s="188" t="s">
        <v>3476</v>
      </c>
      <c r="C475" s="725" t="s">
        <v>3482</v>
      </c>
      <c r="D475" s="162" t="s">
        <v>3477</v>
      </c>
      <c r="E475" s="178"/>
      <c r="F475" s="198" t="s">
        <v>3478</v>
      </c>
      <c r="G475" s="99">
        <v>550</v>
      </c>
      <c r="H475" s="153" t="str">
        <f t="shared" si="16"/>
        <v/>
      </c>
      <c r="I475" s="217">
        <v>849688010730</v>
      </c>
      <c r="J475" s="744"/>
      <c r="K475" s="650"/>
    </row>
    <row r="476" spans="2:11" s="172" customFormat="1" ht="15">
      <c r="B476" s="188" t="s">
        <v>3476</v>
      </c>
      <c r="C476" s="725" t="s">
        <v>3465</v>
      </c>
      <c r="D476" s="162" t="s">
        <v>3477</v>
      </c>
      <c r="E476" s="178"/>
      <c r="F476" s="198" t="s">
        <v>3473</v>
      </c>
      <c r="G476" s="100">
        <v>33</v>
      </c>
      <c r="H476" s="153" t="str">
        <f t="shared" si="16"/>
        <v/>
      </c>
      <c r="I476" s="217">
        <v>849688010747</v>
      </c>
      <c r="J476" s="744"/>
      <c r="K476" s="650"/>
    </row>
    <row r="477" spans="2:11" s="172" customFormat="1" ht="15">
      <c r="B477" s="188" t="s">
        <v>3476</v>
      </c>
      <c r="C477" s="725" t="s">
        <v>3466</v>
      </c>
      <c r="D477" s="162" t="s">
        <v>3477</v>
      </c>
      <c r="E477" s="178"/>
      <c r="F477" s="198" t="s">
        <v>3474</v>
      </c>
      <c r="G477" s="100">
        <v>59.4</v>
      </c>
      <c r="H477" s="153" t="str">
        <f t="shared" si="16"/>
        <v/>
      </c>
      <c r="I477" s="217">
        <v>849688010754</v>
      </c>
      <c r="J477" s="744"/>
      <c r="K477" s="650"/>
    </row>
    <row r="478" spans="2:11" s="172" customFormat="1" ht="15">
      <c r="B478" s="188" t="s">
        <v>3476</v>
      </c>
      <c r="C478" s="725" t="s">
        <v>3467</v>
      </c>
      <c r="D478" s="162" t="s">
        <v>3477</v>
      </c>
      <c r="E478" s="178"/>
      <c r="F478" s="198" t="s">
        <v>3475</v>
      </c>
      <c r="G478" s="100">
        <v>74.25</v>
      </c>
      <c r="H478" s="153" t="str">
        <f t="shared" si="16"/>
        <v/>
      </c>
      <c r="I478" s="217">
        <v>849688010761</v>
      </c>
      <c r="J478" s="744"/>
      <c r="K478" s="650"/>
    </row>
    <row r="479" spans="2:11" s="172" customFormat="1" ht="30">
      <c r="B479" s="188" t="s">
        <v>3476</v>
      </c>
      <c r="C479" s="725" t="s">
        <v>3468</v>
      </c>
      <c r="D479" s="162" t="s">
        <v>3477</v>
      </c>
      <c r="E479" s="178"/>
      <c r="F479" s="198" t="s">
        <v>3479</v>
      </c>
      <c r="G479" s="100">
        <v>110</v>
      </c>
      <c r="H479" s="153" t="str">
        <f t="shared" si="16"/>
        <v/>
      </c>
      <c r="I479" s="217">
        <v>849688010778</v>
      </c>
      <c r="J479" s="744"/>
      <c r="K479" s="650"/>
    </row>
    <row r="480" spans="2:11" s="172" customFormat="1" ht="30">
      <c r="B480" s="188" t="s">
        <v>3476</v>
      </c>
      <c r="C480" s="725" t="s">
        <v>3469</v>
      </c>
      <c r="D480" s="162" t="s">
        <v>3477</v>
      </c>
      <c r="E480" s="178"/>
      <c r="F480" s="198" t="s">
        <v>3480</v>
      </c>
      <c r="G480" s="100">
        <v>198</v>
      </c>
      <c r="H480" s="153" t="str">
        <f t="shared" si="16"/>
        <v/>
      </c>
      <c r="I480" s="217">
        <v>849688010785</v>
      </c>
      <c r="J480" s="744"/>
      <c r="K480" s="650"/>
    </row>
    <row r="481" spans="2:11" s="172" customFormat="1" ht="30">
      <c r="B481" s="188" t="s">
        <v>3476</v>
      </c>
      <c r="C481" s="725" t="s">
        <v>3470</v>
      </c>
      <c r="D481" s="162" t="s">
        <v>3477</v>
      </c>
      <c r="E481" s="178"/>
      <c r="F481" s="198" t="s">
        <v>3481</v>
      </c>
      <c r="G481" s="100">
        <v>247.5</v>
      </c>
      <c r="H481" s="153" t="str">
        <f t="shared" si="16"/>
        <v/>
      </c>
      <c r="I481" s="217">
        <v>849688010792</v>
      </c>
      <c r="J481" s="744"/>
      <c r="K481" s="650"/>
    </row>
    <row r="482" spans="2:11" s="172" customFormat="1" ht="25.2">
      <c r="B482" s="218" t="s">
        <v>1150</v>
      </c>
      <c r="C482" s="219"/>
      <c r="D482" s="220"/>
      <c r="E482" s="220"/>
      <c r="F482" s="220"/>
      <c r="G482" s="220"/>
      <c r="H482" s="220"/>
      <c r="I482" s="221"/>
      <c r="J482" s="744"/>
      <c r="K482" s="1176"/>
    </row>
    <row r="483" spans="2:11" s="172" customFormat="1" ht="60">
      <c r="B483" s="146" t="s">
        <v>1151</v>
      </c>
      <c r="C483" s="206" t="s">
        <v>1152</v>
      </c>
      <c r="D483" s="148" t="s">
        <v>1153</v>
      </c>
      <c r="E483" s="222" t="s">
        <v>1154</v>
      </c>
      <c r="F483" s="150" t="s">
        <v>1155</v>
      </c>
      <c r="G483" s="135">
        <v>9640</v>
      </c>
      <c r="H483" s="223" t="str">
        <f t="shared" ref="H483:H578" si="17">IF($H$3=0,"",G483-($H$3*G483))</f>
        <v/>
      </c>
      <c r="I483" s="224" t="s">
        <v>1156</v>
      </c>
      <c r="J483" s="744"/>
      <c r="K483" s="650"/>
    </row>
    <row r="484" spans="2:11" s="172" customFormat="1" ht="60">
      <c r="B484" s="128" t="s">
        <v>1151</v>
      </c>
      <c r="C484" s="138" t="s">
        <v>1157</v>
      </c>
      <c r="D484" s="148" t="s">
        <v>1153</v>
      </c>
      <c r="E484" s="131"/>
      <c r="F484" s="150" t="s">
        <v>1158</v>
      </c>
      <c r="G484" s="135">
        <v>10360</v>
      </c>
      <c r="H484" s="223" t="str">
        <f t="shared" si="17"/>
        <v/>
      </c>
      <c r="I484" s="225">
        <v>849688007389</v>
      </c>
      <c r="J484" s="744"/>
      <c r="K484" s="650"/>
    </row>
    <row r="485" spans="2:11" s="172" customFormat="1" ht="60">
      <c r="B485" s="128" t="s">
        <v>1151</v>
      </c>
      <c r="C485" s="138" t="s">
        <v>1159</v>
      </c>
      <c r="D485" s="148" t="s">
        <v>1153</v>
      </c>
      <c r="E485" s="131"/>
      <c r="F485" s="150" t="s">
        <v>1160</v>
      </c>
      <c r="G485" s="135">
        <v>11080</v>
      </c>
      <c r="H485" s="223" t="str">
        <f t="shared" si="17"/>
        <v/>
      </c>
      <c r="I485" s="225">
        <v>849688007396</v>
      </c>
      <c r="J485" s="744"/>
      <c r="K485" s="650"/>
    </row>
    <row r="486" spans="2:11" s="172" customFormat="1" ht="60">
      <c r="B486" s="128" t="s">
        <v>1151</v>
      </c>
      <c r="C486" s="138" t="s">
        <v>1161</v>
      </c>
      <c r="D486" s="148" t="s">
        <v>1153</v>
      </c>
      <c r="E486" s="131"/>
      <c r="F486" s="150" t="s">
        <v>1162</v>
      </c>
      <c r="G486" s="135">
        <v>11800</v>
      </c>
      <c r="H486" s="223" t="str">
        <f t="shared" si="17"/>
        <v/>
      </c>
      <c r="I486" s="225">
        <v>849688007402</v>
      </c>
      <c r="J486" s="744"/>
      <c r="K486" s="650"/>
    </row>
    <row r="487" spans="2:11" s="172" customFormat="1" ht="60">
      <c r="B487" s="128" t="s">
        <v>1151</v>
      </c>
      <c r="C487" s="138" t="s">
        <v>1163</v>
      </c>
      <c r="D487" s="148" t="s">
        <v>1153</v>
      </c>
      <c r="E487" s="131"/>
      <c r="F487" s="150" t="s">
        <v>1164</v>
      </c>
      <c r="G487" s="135">
        <v>12520</v>
      </c>
      <c r="H487" s="223" t="str">
        <f t="shared" si="17"/>
        <v/>
      </c>
      <c r="I487" s="225">
        <v>849688007419</v>
      </c>
      <c r="J487" s="744"/>
      <c r="K487" s="650"/>
    </row>
    <row r="488" spans="2:11" s="172" customFormat="1" ht="60">
      <c r="B488" s="128" t="s">
        <v>1151</v>
      </c>
      <c r="C488" s="138" t="s">
        <v>1165</v>
      </c>
      <c r="D488" s="148" t="s">
        <v>1153</v>
      </c>
      <c r="E488" s="131"/>
      <c r="F488" s="150" t="s">
        <v>1166</v>
      </c>
      <c r="G488" s="135">
        <v>13240</v>
      </c>
      <c r="H488" s="223" t="str">
        <f t="shared" si="17"/>
        <v/>
      </c>
      <c r="I488" s="225">
        <v>849688007426</v>
      </c>
      <c r="J488" s="744"/>
      <c r="K488" s="650"/>
    </row>
    <row r="489" spans="2:11" s="172" customFormat="1" ht="60">
      <c r="B489" s="146" t="s">
        <v>1151</v>
      </c>
      <c r="C489" s="138" t="s">
        <v>1167</v>
      </c>
      <c r="D489" s="148" t="s">
        <v>1153</v>
      </c>
      <c r="E489" s="131"/>
      <c r="F489" s="150" t="s">
        <v>1168</v>
      </c>
      <c r="G489" s="135">
        <v>13960</v>
      </c>
      <c r="H489" s="223" t="str">
        <f t="shared" si="17"/>
        <v/>
      </c>
      <c r="I489" s="225">
        <v>849688007433</v>
      </c>
      <c r="J489" s="744"/>
      <c r="K489" s="650"/>
    </row>
    <row r="490" spans="2:11" s="172" customFormat="1" ht="60">
      <c r="B490" s="146" t="s">
        <v>1151</v>
      </c>
      <c r="C490" s="138" t="s">
        <v>1169</v>
      </c>
      <c r="D490" s="148" t="s">
        <v>1153</v>
      </c>
      <c r="E490" s="131"/>
      <c r="F490" s="150" t="s">
        <v>1170</v>
      </c>
      <c r="G490" s="135">
        <v>15040</v>
      </c>
      <c r="H490" s="223" t="str">
        <f t="shared" si="17"/>
        <v/>
      </c>
      <c r="I490" s="225">
        <v>849688007440</v>
      </c>
      <c r="J490" s="744"/>
      <c r="K490" s="650"/>
    </row>
    <row r="491" spans="2:11" s="172" customFormat="1" ht="60">
      <c r="B491" s="146" t="s">
        <v>1151</v>
      </c>
      <c r="C491" s="138" t="s">
        <v>1171</v>
      </c>
      <c r="D491" s="148" t="s">
        <v>1153</v>
      </c>
      <c r="E491" s="131"/>
      <c r="F491" s="150" t="s">
        <v>1172</v>
      </c>
      <c r="G491" s="135">
        <v>16120</v>
      </c>
      <c r="H491" s="223" t="str">
        <f t="shared" si="17"/>
        <v/>
      </c>
      <c r="I491" s="225">
        <v>849688007457</v>
      </c>
      <c r="J491" s="744"/>
      <c r="K491" s="650"/>
    </row>
    <row r="492" spans="2:11" s="172" customFormat="1" ht="60">
      <c r="B492" s="146" t="s">
        <v>1151</v>
      </c>
      <c r="C492" s="138" t="s">
        <v>1173</v>
      </c>
      <c r="D492" s="148" t="s">
        <v>1153</v>
      </c>
      <c r="E492" s="131"/>
      <c r="F492" s="150" t="s">
        <v>1174</v>
      </c>
      <c r="G492" s="135">
        <v>16840</v>
      </c>
      <c r="H492" s="223" t="str">
        <f t="shared" si="17"/>
        <v/>
      </c>
      <c r="I492" s="225">
        <v>849688007464</v>
      </c>
      <c r="J492" s="744"/>
      <c r="K492" s="650"/>
    </row>
    <row r="493" spans="2:11" s="172" customFormat="1" ht="60">
      <c r="B493" s="146" t="s">
        <v>1151</v>
      </c>
      <c r="C493" s="138" t="s">
        <v>1175</v>
      </c>
      <c r="D493" s="148" t="s">
        <v>1153</v>
      </c>
      <c r="E493" s="131"/>
      <c r="F493" s="150" t="s">
        <v>1176</v>
      </c>
      <c r="G493" s="135">
        <v>18280</v>
      </c>
      <c r="H493" s="223" t="str">
        <f t="shared" si="17"/>
        <v/>
      </c>
      <c r="I493" s="225">
        <v>849688007372</v>
      </c>
      <c r="J493" s="744"/>
      <c r="K493" s="650"/>
    </row>
    <row r="494" spans="2:11" s="172" customFormat="1" ht="60">
      <c r="B494" s="146" t="s">
        <v>1151</v>
      </c>
      <c r="C494" s="138" t="s">
        <v>1177</v>
      </c>
      <c r="D494" s="148" t="s">
        <v>1153</v>
      </c>
      <c r="E494" s="131"/>
      <c r="F494" s="150" t="s">
        <v>1178</v>
      </c>
      <c r="G494" s="135">
        <v>20440</v>
      </c>
      <c r="H494" s="223" t="str">
        <f t="shared" si="17"/>
        <v/>
      </c>
      <c r="I494" s="225">
        <v>849688007471</v>
      </c>
      <c r="J494" s="744"/>
      <c r="K494" s="650"/>
    </row>
    <row r="495" spans="2:11" s="172" customFormat="1" ht="60">
      <c r="B495" s="146" t="s">
        <v>1151</v>
      </c>
      <c r="C495" s="206" t="s">
        <v>1179</v>
      </c>
      <c r="D495" s="148" t="s">
        <v>1153</v>
      </c>
      <c r="E495" s="162"/>
      <c r="F495" s="150" t="s">
        <v>1180</v>
      </c>
      <c r="G495" s="135">
        <v>22600</v>
      </c>
      <c r="H495" s="223" t="str">
        <f t="shared" si="17"/>
        <v/>
      </c>
      <c r="I495" s="225">
        <v>849688007822</v>
      </c>
      <c r="J495" s="744"/>
      <c r="K495" s="650"/>
    </row>
    <row r="496" spans="2:11" s="172" customFormat="1" ht="60">
      <c r="B496" s="146" t="s">
        <v>1151</v>
      </c>
      <c r="C496" s="206" t="s">
        <v>1181</v>
      </c>
      <c r="D496" s="148" t="s">
        <v>1153</v>
      </c>
      <c r="E496" s="162"/>
      <c r="F496" s="150" t="s">
        <v>1182</v>
      </c>
      <c r="G496" s="135">
        <v>24040</v>
      </c>
      <c r="H496" s="223" t="str">
        <f t="shared" si="17"/>
        <v/>
      </c>
      <c r="I496" s="225">
        <v>849688007839</v>
      </c>
      <c r="J496" s="744"/>
      <c r="K496" s="650"/>
    </row>
    <row r="497" spans="2:11" s="172" customFormat="1" ht="60">
      <c r="B497" s="146" t="s">
        <v>1151</v>
      </c>
      <c r="C497" s="206" t="s">
        <v>1183</v>
      </c>
      <c r="D497" s="148" t="s">
        <v>1153</v>
      </c>
      <c r="E497" s="162"/>
      <c r="F497" s="150" t="s">
        <v>1184</v>
      </c>
      <c r="G497" s="135">
        <v>26920</v>
      </c>
      <c r="H497" s="223" t="str">
        <f t="shared" si="17"/>
        <v/>
      </c>
      <c r="I497" s="225">
        <v>849688007846</v>
      </c>
      <c r="J497" s="744"/>
      <c r="K497" s="650"/>
    </row>
    <row r="498" spans="2:11" s="172" customFormat="1" ht="60">
      <c r="B498" s="128" t="s">
        <v>1151</v>
      </c>
      <c r="C498" s="137" t="s">
        <v>1185</v>
      </c>
      <c r="D498" s="148" t="s">
        <v>1153</v>
      </c>
      <c r="E498" s="222" t="s">
        <v>3673</v>
      </c>
      <c r="F498" s="150" t="s">
        <v>1186</v>
      </c>
      <c r="G498" s="135">
        <v>4250</v>
      </c>
      <c r="H498" s="223" t="str">
        <f t="shared" si="17"/>
        <v/>
      </c>
      <c r="I498" s="224" t="s">
        <v>1187</v>
      </c>
      <c r="J498" s="744"/>
      <c r="K498" s="650"/>
    </row>
    <row r="499" spans="2:11" s="172" customFormat="1" ht="45">
      <c r="B499" s="128" t="s">
        <v>1151</v>
      </c>
      <c r="C499" s="137" t="s">
        <v>1188</v>
      </c>
      <c r="D499" s="148" t="s">
        <v>1153</v>
      </c>
      <c r="E499" s="152" t="s">
        <v>3674</v>
      </c>
      <c r="F499" s="150" t="s">
        <v>1189</v>
      </c>
      <c r="G499" s="135">
        <v>4970</v>
      </c>
      <c r="H499" s="223" t="str">
        <f t="shared" si="17"/>
        <v/>
      </c>
      <c r="I499" s="225">
        <v>849688007570</v>
      </c>
      <c r="J499" s="744"/>
      <c r="K499" s="650"/>
    </row>
    <row r="500" spans="2:11" s="172" customFormat="1" ht="45">
      <c r="B500" s="128" t="s">
        <v>1151</v>
      </c>
      <c r="C500" s="137" t="s">
        <v>1190</v>
      </c>
      <c r="D500" s="148" t="s">
        <v>1153</v>
      </c>
      <c r="E500" s="152" t="s">
        <v>3674</v>
      </c>
      <c r="F500" s="150" t="s">
        <v>1191</v>
      </c>
      <c r="G500" s="135">
        <v>5690</v>
      </c>
      <c r="H500" s="223" t="str">
        <f t="shared" si="17"/>
        <v/>
      </c>
      <c r="I500" s="225">
        <v>849688007587</v>
      </c>
      <c r="J500" s="744"/>
      <c r="K500" s="650"/>
    </row>
    <row r="501" spans="2:11" s="172" customFormat="1" ht="45">
      <c r="B501" s="128" t="s">
        <v>1151</v>
      </c>
      <c r="C501" s="137" t="s">
        <v>1192</v>
      </c>
      <c r="D501" s="148" t="s">
        <v>1153</v>
      </c>
      <c r="E501" s="152" t="s">
        <v>3674</v>
      </c>
      <c r="F501" s="150" t="s">
        <v>1193</v>
      </c>
      <c r="G501" s="135">
        <v>6410</v>
      </c>
      <c r="H501" s="223" t="str">
        <f t="shared" si="17"/>
        <v/>
      </c>
      <c r="I501" s="225">
        <v>849688007594</v>
      </c>
      <c r="J501" s="744"/>
      <c r="K501" s="650"/>
    </row>
    <row r="502" spans="2:11" s="172" customFormat="1" ht="45">
      <c r="B502" s="128" t="s">
        <v>1151</v>
      </c>
      <c r="C502" s="137" t="s">
        <v>1194</v>
      </c>
      <c r="D502" s="148" t="s">
        <v>1153</v>
      </c>
      <c r="E502" s="152" t="s">
        <v>3674</v>
      </c>
      <c r="F502" s="150" t="s">
        <v>1195</v>
      </c>
      <c r="G502" s="135">
        <v>7130</v>
      </c>
      <c r="H502" s="223" t="str">
        <f t="shared" si="17"/>
        <v/>
      </c>
      <c r="I502" s="225">
        <v>849688007600</v>
      </c>
      <c r="J502" s="744"/>
      <c r="K502" s="650"/>
    </row>
    <row r="503" spans="2:11" s="172" customFormat="1" ht="45">
      <c r="B503" s="128" t="s">
        <v>1151</v>
      </c>
      <c r="C503" s="137" t="s">
        <v>1196</v>
      </c>
      <c r="D503" s="148" t="s">
        <v>1153</v>
      </c>
      <c r="E503" s="152" t="s">
        <v>3674</v>
      </c>
      <c r="F503" s="150" t="s">
        <v>1197</v>
      </c>
      <c r="G503" s="135">
        <v>7850</v>
      </c>
      <c r="H503" s="223" t="str">
        <f t="shared" si="17"/>
        <v/>
      </c>
      <c r="I503" s="225">
        <v>849688007617</v>
      </c>
      <c r="J503" s="744"/>
      <c r="K503" s="650"/>
    </row>
    <row r="504" spans="2:11" s="172" customFormat="1" ht="45">
      <c r="B504" s="128" t="s">
        <v>1151</v>
      </c>
      <c r="C504" s="137" t="s">
        <v>1198</v>
      </c>
      <c r="D504" s="148" t="s">
        <v>1153</v>
      </c>
      <c r="E504" s="152" t="s">
        <v>3674</v>
      </c>
      <c r="F504" s="150" t="s">
        <v>1199</v>
      </c>
      <c r="G504" s="135">
        <v>8570</v>
      </c>
      <c r="H504" s="223" t="str">
        <f t="shared" si="17"/>
        <v/>
      </c>
      <c r="I504" s="225">
        <v>849688007624</v>
      </c>
      <c r="J504" s="744"/>
      <c r="K504" s="650"/>
    </row>
    <row r="505" spans="2:11" s="172" customFormat="1" ht="45">
      <c r="B505" s="128" t="s">
        <v>1151</v>
      </c>
      <c r="C505" s="137" t="s">
        <v>1200</v>
      </c>
      <c r="D505" s="148" t="s">
        <v>1153</v>
      </c>
      <c r="E505" s="152" t="s">
        <v>3674</v>
      </c>
      <c r="F505" s="150" t="s">
        <v>1201</v>
      </c>
      <c r="G505" s="135">
        <v>9650</v>
      </c>
      <c r="H505" s="223" t="str">
        <f t="shared" si="17"/>
        <v/>
      </c>
      <c r="I505" s="225">
        <v>849688007631</v>
      </c>
      <c r="J505" s="744"/>
      <c r="K505" s="650"/>
    </row>
    <row r="506" spans="2:11" s="172" customFormat="1" ht="45">
      <c r="B506" s="128" t="s">
        <v>1151</v>
      </c>
      <c r="C506" s="137" t="s">
        <v>1202</v>
      </c>
      <c r="D506" s="148" t="s">
        <v>1153</v>
      </c>
      <c r="E506" s="152" t="s">
        <v>3674</v>
      </c>
      <c r="F506" s="150" t="s">
        <v>1203</v>
      </c>
      <c r="G506" s="135">
        <v>10730</v>
      </c>
      <c r="H506" s="223" t="str">
        <f t="shared" si="17"/>
        <v/>
      </c>
      <c r="I506" s="225">
        <v>849688007648</v>
      </c>
      <c r="J506" s="744"/>
      <c r="K506" s="650"/>
    </row>
    <row r="507" spans="2:11" s="172" customFormat="1" ht="45">
      <c r="B507" s="128" t="s">
        <v>1151</v>
      </c>
      <c r="C507" s="137" t="s">
        <v>1204</v>
      </c>
      <c r="D507" s="148" t="s">
        <v>1153</v>
      </c>
      <c r="E507" s="152" t="s">
        <v>3674</v>
      </c>
      <c r="F507" s="150" t="s">
        <v>1205</v>
      </c>
      <c r="G507" s="135">
        <v>11450</v>
      </c>
      <c r="H507" s="223" t="str">
        <f t="shared" si="17"/>
        <v/>
      </c>
      <c r="I507" s="225">
        <v>849688007655</v>
      </c>
      <c r="J507" s="744"/>
      <c r="K507" s="650"/>
    </row>
    <row r="508" spans="2:11" s="172" customFormat="1" ht="45">
      <c r="B508" s="128" t="s">
        <v>1151</v>
      </c>
      <c r="C508" s="137" t="s">
        <v>1206</v>
      </c>
      <c r="D508" s="148" t="s">
        <v>1153</v>
      </c>
      <c r="E508" s="152" t="s">
        <v>3674</v>
      </c>
      <c r="F508" s="150" t="s">
        <v>1207</v>
      </c>
      <c r="G508" s="135">
        <v>12890</v>
      </c>
      <c r="H508" s="223" t="str">
        <f t="shared" si="17"/>
        <v/>
      </c>
      <c r="I508" s="225">
        <v>849688007662</v>
      </c>
      <c r="J508" s="744"/>
      <c r="K508" s="650"/>
    </row>
    <row r="509" spans="2:11" s="172" customFormat="1" ht="45">
      <c r="B509" s="146" t="s">
        <v>1151</v>
      </c>
      <c r="C509" s="161" t="s">
        <v>1208</v>
      </c>
      <c r="D509" s="148" t="s">
        <v>1153</v>
      </c>
      <c r="E509" s="152" t="s">
        <v>3674</v>
      </c>
      <c r="F509" s="163" t="s">
        <v>1209</v>
      </c>
      <c r="G509" s="135">
        <v>15770</v>
      </c>
      <c r="H509" s="223" t="str">
        <f t="shared" si="17"/>
        <v/>
      </c>
      <c r="I509" s="225">
        <v>849688007815</v>
      </c>
      <c r="J509" s="744"/>
      <c r="K509" s="650"/>
    </row>
    <row r="510" spans="2:11" s="172" customFormat="1" ht="45">
      <c r="B510" s="128" t="s">
        <v>1151</v>
      </c>
      <c r="C510" s="137" t="s">
        <v>3605</v>
      </c>
      <c r="D510" s="148" t="s">
        <v>1153</v>
      </c>
      <c r="E510" s="222" t="s">
        <v>1154</v>
      </c>
      <c r="F510" s="150" t="s">
        <v>3628</v>
      </c>
      <c r="G510" s="100">
        <v>4250</v>
      </c>
      <c r="H510" s="223" t="str">
        <f t="shared" si="17"/>
        <v/>
      </c>
      <c r="I510" s="255">
        <v>8801089157003</v>
      </c>
      <c r="J510" s="744"/>
      <c r="K510" s="650"/>
    </row>
    <row r="511" spans="2:11" s="172" customFormat="1" ht="45">
      <c r="B511" s="128" t="s">
        <v>1151</v>
      </c>
      <c r="C511" s="137" t="s">
        <v>3606</v>
      </c>
      <c r="D511" s="148" t="s">
        <v>1153</v>
      </c>
      <c r="E511" s="132"/>
      <c r="F511" s="150" t="s">
        <v>3629</v>
      </c>
      <c r="G511" s="100">
        <v>4970</v>
      </c>
      <c r="H511" s="223" t="str">
        <f t="shared" si="17"/>
        <v/>
      </c>
      <c r="I511" s="255">
        <v>849688011331</v>
      </c>
      <c r="J511" s="744"/>
      <c r="K511" s="650"/>
    </row>
    <row r="512" spans="2:11" s="172" customFormat="1" ht="45">
      <c r="B512" s="128" t="s">
        <v>1151</v>
      </c>
      <c r="C512" s="137" t="s">
        <v>3607</v>
      </c>
      <c r="D512" s="148" t="s">
        <v>1153</v>
      </c>
      <c r="E512" s="132"/>
      <c r="F512" s="150" t="s">
        <v>3630</v>
      </c>
      <c r="G512" s="100">
        <v>5690</v>
      </c>
      <c r="H512" s="223" t="str">
        <f t="shared" si="17"/>
        <v/>
      </c>
      <c r="I512" s="255">
        <v>849688011348</v>
      </c>
      <c r="J512" s="744"/>
      <c r="K512" s="650"/>
    </row>
    <row r="513" spans="2:11" s="172" customFormat="1" ht="45">
      <c r="B513" s="128" t="s">
        <v>1151</v>
      </c>
      <c r="C513" s="137" t="s">
        <v>3608</v>
      </c>
      <c r="D513" s="148" t="s">
        <v>1153</v>
      </c>
      <c r="E513" s="132"/>
      <c r="F513" s="150" t="s">
        <v>3631</v>
      </c>
      <c r="G513" s="100">
        <v>6410</v>
      </c>
      <c r="H513" s="223" t="str">
        <f t="shared" si="17"/>
        <v/>
      </c>
      <c r="I513" s="255">
        <v>849688011355</v>
      </c>
      <c r="J513" s="744"/>
      <c r="K513" s="650"/>
    </row>
    <row r="514" spans="2:11" s="172" customFormat="1" ht="45">
      <c r="B514" s="128" t="s">
        <v>1151</v>
      </c>
      <c r="C514" s="137" t="s">
        <v>3609</v>
      </c>
      <c r="D514" s="148" t="s">
        <v>1153</v>
      </c>
      <c r="E514" s="132"/>
      <c r="F514" s="150" t="s">
        <v>3632</v>
      </c>
      <c r="G514" s="100">
        <v>7130</v>
      </c>
      <c r="H514" s="223" t="str">
        <f t="shared" si="17"/>
        <v/>
      </c>
      <c r="I514" s="255">
        <v>849688011362</v>
      </c>
      <c r="J514" s="744"/>
      <c r="K514" s="650"/>
    </row>
    <row r="515" spans="2:11" s="172" customFormat="1" ht="45">
      <c r="B515" s="128" t="s">
        <v>1151</v>
      </c>
      <c r="C515" s="137" t="s">
        <v>3610</v>
      </c>
      <c r="D515" s="148" t="s">
        <v>1153</v>
      </c>
      <c r="E515" s="132"/>
      <c r="F515" s="150" t="s">
        <v>3633</v>
      </c>
      <c r="G515" s="100">
        <v>7850</v>
      </c>
      <c r="H515" s="223" t="str">
        <f t="shared" si="17"/>
        <v/>
      </c>
      <c r="I515" s="255">
        <v>849688011379</v>
      </c>
      <c r="J515" s="744"/>
      <c r="K515" s="650"/>
    </row>
    <row r="516" spans="2:11" s="172" customFormat="1" ht="45">
      <c r="B516" s="128" t="s">
        <v>1151</v>
      </c>
      <c r="C516" s="137" t="s">
        <v>3611</v>
      </c>
      <c r="D516" s="148" t="s">
        <v>1153</v>
      </c>
      <c r="E516" s="132"/>
      <c r="F516" s="150" t="s">
        <v>3634</v>
      </c>
      <c r="G516" s="100">
        <v>8570</v>
      </c>
      <c r="H516" s="223" t="str">
        <f t="shared" si="17"/>
        <v/>
      </c>
      <c r="I516" s="255">
        <v>849688011386</v>
      </c>
      <c r="J516" s="744"/>
      <c r="K516" s="650"/>
    </row>
    <row r="517" spans="2:11" s="172" customFormat="1" ht="45">
      <c r="B517" s="128" t="s">
        <v>1151</v>
      </c>
      <c r="C517" s="137" t="s">
        <v>3612</v>
      </c>
      <c r="D517" s="148" t="s">
        <v>1153</v>
      </c>
      <c r="E517" s="132"/>
      <c r="F517" s="150" t="s">
        <v>3635</v>
      </c>
      <c r="G517" s="100">
        <v>9650</v>
      </c>
      <c r="H517" s="223" t="str">
        <f t="shared" si="17"/>
        <v/>
      </c>
      <c r="I517" s="255">
        <v>849688011393</v>
      </c>
      <c r="J517" s="744"/>
      <c r="K517" s="650"/>
    </row>
    <row r="518" spans="2:11" s="172" customFormat="1" ht="45">
      <c r="B518" s="128" t="s">
        <v>1151</v>
      </c>
      <c r="C518" s="137" t="s">
        <v>3613</v>
      </c>
      <c r="D518" s="148" t="s">
        <v>1153</v>
      </c>
      <c r="E518" s="132"/>
      <c r="F518" s="150" t="s">
        <v>3636</v>
      </c>
      <c r="G518" s="100">
        <v>10730</v>
      </c>
      <c r="H518" s="223" t="str">
        <f t="shared" si="17"/>
        <v/>
      </c>
      <c r="I518" s="255">
        <v>849688011409</v>
      </c>
      <c r="J518" s="744"/>
      <c r="K518" s="650"/>
    </row>
    <row r="519" spans="2:11" s="172" customFormat="1" ht="45">
      <c r="B519" s="128" t="s">
        <v>1151</v>
      </c>
      <c r="C519" s="137" t="s">
        <v>3614</v>
      </c>
      <c r="D519" s="148" t="s">
        <v>1153</v>
      </c>
      <c r="E519" s="132"/>
      <c r="F519" s="150" t="s">
        <v>3637</v>
      </c>
      <c r="G519" s="100">
        <v>11450</v>
      </c>
      <c r="H519" s="223" t="str">
        <f t="shared" si="17"/>
        <v/>
      </c>
      <c r="I519" s="255">
        <v>849688011416</v>
      </c>
      <c r="J519" s="744"/>
      <c r="K519" s="650"/>
    </row>
    <row r="520" spans="2:11" s="172" customFormat="1" ht="45">
      <c r="B520" s="128" t="s">
        <v>1151</v>
      </c>
      <c r="C520" s="137" t="s">
        <v>3615</v>
      </c>
      <c r="D520" s="148" t="s">
        <v>1153</v>
      </c>
      <c r="E520" s="132"/>
      <c r="F520" s="150" t="s">
        <v>3638</v>
      </c>
      <c r="G520" s="100">
        <v>12890</v>
      </c>
      <c r="H520" s="223" t="str">
        <f t="shared" si="17"/>
        <v/>
      </c>
      <c r="I520" s="255">
        <v>849688011423</v>
      </c>
      <c r="J520" s="744"/>
      <c r="K520" s="650"/>
    </row>
    <row r="521" spans="2:11" s="172" customFormat="1" ht="45">
      <c r="B521" s="128" t="s">
        <v>1151</v>
      </c>
      <c r="C521" s="161" t="s">
        <v>3616</v>
      </c>
      <c r="D521" s="148" t="s">
        <v>1153</v>
      </c>
      <c r="E521" s="132"/>
      <c r="F521" s="163" t="s">
        <v>3639</v>
      </c>
      <c r="G521" s="100">
        <v>15770</v>
      </c>
      <c r="H521" s="223" t="str">
        <f t="shared" si="17"/>
        <v/>
      </c>
      <c r="I521" s="255">
        <v>849688011430</v>
      </c>
      <c r="J521" s="744"/>
      <c r="K521" s="650"/>
    </row>
    <row r="522" spans="2:11" s="172" customFormat="1" ht="70.5" customHeight="1">
      <c r="B522" s="146" t="s">
        <v>1151</v>
      </c>
      <c r="C522" s="206" t="s">
        <v>1210</v>
      </c>
      <c r="D522" s="148" t="s">
        <v>1153</v>
      </c>
      <c r="E522" s="222" t="s">
        <v>3672</v>
      </c>
      <c r="F522" s="226" t="s">
        <v>1211</v>
      </c>
      <c r="G522" s="135">
        <v>2819</v>
      </c>
      <c r="H522" s="223" t="str">
        <f t="shared" si="17"/>
        <v/>
      </c>
      <c r="I522" s="224" t="s">
        <v>1212</v>
      </c>
      <c r="J522" s="744"/>
      <c r="K522" s="650"/>
    </row>
    <row r="523" spans="2:11" s="170" customFormat="1" ht="45">
      <c r="B523" s="146" t="s">
        <v>1151</v>
      </c>
      <c r="C523" s="137" t="s">
        <v>1213</v>
      </c>
      <c r="D523" s="162" t="s">
        <v>1153</v>
      </c>
      <c r="E523" s="152" t="s">
        <v>3671</v>
      </c>
      <c r="F523" s="226" t="s">
        <v>1214</v>
      </c>
      <c r="G523" s="135">
        <v>3179</v>
      </c>
      <c r="H523" s="223" t="str">
        <f t="shared" si="17"/>
        <v/>
      </c>
      <c r="I523" s="194" t="s">
        <v>1215</v>
      </c>
      <c r="J523" s="744"/>
      <c r="K523" s="650"/>
    </row>
    <row r="524" spans="2:11" s="170" customFormat="1" ht="45">
      <c r="B524" s="146" t="s">
        <v>1151</v>
      </c>
      <c r="C524" s="137" t="s">
        <v>1216</v>
      </c>
      <c r="D524" s="162" t="s">
        <v>1153</v>
      </c>
      <c r="E524" s="152" t="s">
        <v>3671</v>
      </c>
      <c r="F524" s="226" t="s">
        <v>3412</v>
      </c>
      <c r="G524" s="135">
        <v>3539</v>
      </c>
      <c r="H524" s="223" t="str">
        <f t="shared" si="17"/>
        <v/>
      </c>
      <c r="I524" s="194">
        <v>849688006726</v>
      </c>
      <c r="J524" s="744"/>
      <c r="K524" s="650"/>
    </row>
    <row r="525" spans="2:11" s="170" customFormat="1" ht="45">
      <c r="B525" s="146" t="s">
        <v>1151</v>
      </c>
      <c r="C525" s="137" t="s">
        <v>1217</v>
      </c>
      <c r="D525" s="162" t="s">
        <v>1153</v>
      </c>
      <c r="E525" s="152" t="s">
        <v>3671</v>
      </c>
      <c r="F525" s="226" t="s">
        <v>3411</v>
      </c>
      <c r="G525" s="135">
        <v>3899</v>
      </c>
      <c r="H525" s="192" t="str">
        <f t="shared" si="17"/>
        <v/>
      </c>
      <c r="I525" s="194">
        <v>849688006733</v>
      </c>
      <c r="J525" s="744"/>
      <c r="K525" s="650"/>
    </row>
    <row r="526" spans="2:11" s="170" customFormat="1" ht="45">
      <c r="B526" s="146" t="s">
        <v>1151</v>
      </c>
      <c r="C526" s="137" t="s">
        <v>1218</v>
      </c>
      <c r="D526" s="162" t="s">
        <v>1153</v>
      </c>
      <c r="E526" s="152" t="s">
        <v>3671</v>
      </c>
      <c r="F526" s="226" t="s">
        <v>3410</v>
      </c>
      <c r="G526" s="135">
        <v>4259</v>
      </c>
      <c r="H526" s="192" t="str">
        <f t="shared" si="17"/>
        <v/>
      </c>
      <c r="I526" s="194">
        <v>849688006740</v>
      </c>
      <c r="J526" s="744"/>
      <c r="K526" s="650"/>
    </row>
    <row r="527" spans="2:11" s="170" customFormat="1" ht="45">
      <c r="B527" s="146" t="s">
        <v>1151</v>
      </c>
      <c r="C527" s="137" t="s">
        <v>1219</v>
      </c>
      <c r="D527" s="162" t="s">
        <v>1153</v>
      </c>
      <c r="E527" s="152" t="s">
        <v>3671</v>
      </c>
      <c r="F527" s="226" t="s">
        <v>3409</v>
      </c>
      <c r="G527" s="135">
        <v>4979</v>
      </c>
      <c r="H527" s="192" t="str">
        <f t="shared" si="17"/>
        <v/>
      </c>
      <c r="I527" s="194">
        <v>849688006757</v>
      </c>
      <c r="J527" s="744"/>
      <c r="K527" s="650"/>
    </row>
    <row r="528" spans="2:11" s="170" customFormat="1" ht="45">
      <c r="B528" s="146" t="s">
        <v>1151</v>
      </c>
      <c r="C528" s="137" t="s">
        <v>1220</v>
      </c>
      <c r="D528" s="162" t="s">
        <v>1153</v>
      </c>
      <c r="E528" s="152" t="s">
        <v>3671</v>
      </c>
      <c r="F528" s="226" t="s">
        <v>3408</v>
      </c>
      <c r="G528" s="135">
        <v>5699</v>
      </c>
      <c r="H528" s="192" t="str">
        <f t="shared" si="17"/>
        <v/>
      </c>
      <c r="I528" s="194">
        <v>849688006764</v>
      </c>
      <c r="J528" s="744"/>
      <c r="K528" s="650"/>
    </row>
    <row r="529" spans="2:11" s="172" customFormat="1" ht="45">
      <c r="B529" s="146" t="s">
        <v>1151</v>
      </c>
      <c r="C529" s="137" t="s">
        <v>1221</v>
      </c>
      <c r="D529" s="162" t="s">
        <v>1153</v>
      </c>
      <c r="E529" s="152" t="s">
        <v>3671</v>
      </c>
      <c r="F529" s="226" t="s">
        <v>3413</v>
      </c>
      <c r="G529" s="135">
        <v>6419</v>
      </c>
      <c r="H529" s="192" t="str">
        <f t="shared" si="17"/>
        <v/>
      </c>
      <c r="I529" s="194">
        <v>849688006771</v>
      </c>
      <c r="J529" s="744"/>
      <c r="K529" s="650"/>
    </row>
    <row r="530" spans="2:11" s="172" customFormat="1" ht="45">
      <c r="B530" s="146" t="s">
        <v>1151</v>
      </c>
      <c r="C530" s="137" t="s">
        <v>1222</v>
      </c>
      <c r="D530" s="162" t="s">
        <v>1153</v>
      </c>
      <c r="E530" s="152" t="s">
        <v>3671</v>
      </c>
      <c r="F530" s="226" t="s">
        <v>3414</v>
      </c>
      <c r="G530" s="135">
        <v>7139</v>
      </c>
      <c r="H530" s="192" t="str">
        <f t="shared" si="17"/>
        <v/>
      </c>
      <c r="I530" s="194">
        <v>849688006788</v>
      </c>
      <c r="J530" s="744"/>
      <c r="K530" s="650"/>
    </row>
    <row r="531" spans="2:11" s="172" customFormat="1" ht="45">
      <c r="B531" s="146" t="s">
        <v>1151</v>
      </c>
      <c r="C531" s="137" t="s">
        <v>1223</v>
      </c>
      <c r="D531" s="162" t="s">
        <v>1153</v>
      </c>
      <c r="E531" s="152" t="s">
        <v>3671</v>
      </c>
      <c r="F531" s="226" t="s">
        <v>3415</v>
      </c>
      <c r="G531" s="135">
        <v>8219</v>
      </c>
      <c r="H531" s="192" t="str">
        <f t="shared" si="17"/>
        <v/>
      </c>
      <c r="I531" s="194">
        <v>849688006795</v>
      </c>
      <c r="J531" s="744"/>
      <c r="K531" s="650"/>
    </row>
    <row r="532" spans="2:11" s="170" customFormat="1" ht="45">
      <c r="B532" s="146" t="s">
        <v>1151</v>
      </c>
      <c r="C532" s="137" t="s">
        <v>1224</v>
      </c>
      <c r="D532" s="162" t="s">
        <v>1153</v>
      </c>
      <c r="E532" s="152" t="s">
        <v>3671</v>
      </c>
      <c r="F532" s="226" t="s">
        <v>3416</v>
      </c>
      <c r="G532" s="135">
        <v>9299</v>
      </c>
      <c r="H532" s="192" t="str">
        <f t="shared" si="17"/>
        <v/>
      </c>
      <c r="I532" s="194">
        <v>849688006801</v>
      </c>
      <c r="J532" s="744"/>
      <c r="K532" s="650"/>
    </row>
    <row r="533" spans="2:11" s="170" customFormat="1" ht="45">
      <c r="B533" s="146" t="s">
        <v>1151</v>
      </c>
      <c r="C533" s="137" t="s">
        <v>1225</v>
      </c>
      <c r="D533" s="162" t="s">
        <v>1153</v>
      </c>
      <c r="E533" s="152" t="s">
        <v>3671</v>
      </c>
      <c r="F533" s="226" t="s">
        <v>3417</v>
      </c>
      <c r="G533" s="135">
        <v>11459</v>
      </c>
      <c r="H533" s="192" t="str">
        <f t="shared" si="17"/>
        <v/>
      </c>
      <c r="I533" s="194">
        <v>849688007211</v>
      </c>
      <c r="J533" s="744"/>
      <c r="K533" s="650"/>
    </row>
    <row r="534" spans="2:11" s="170" customFormat="1" ht="45">
      <c r="B534" s="128" t="s">
        <v>1151</v>
      </c>
      <c r="C534" s="206" t="s">
        <v>3617</v>
      </c>
      <c r="D534" s="148" t="s">
        <v>1153</v>
      </c>
      <c r="E534" s="222" t="s">
        <v>1154</v>
      </c>
      <c r="F534" s="226" t="s">
        <v>3640</v>
      </c>
      <c r="G534" s="100">
        <v>2819</v>
      </c>
      <c r="H534" s="192" t="str">
        <f t="shared" si="17"/>
        <v/>
      </c>
      <c r="I534" s="255">
        <v>8801089157102</v>
      </c>
      <c r="J534" s="744"/>
      <c r="K534" s="650"/>
    </row>
    <row r="535" spans="2:11" s="170" customFormat="1" ht="45">
      <c r="B535" s="128" t="s">
        <v>1151</v>
      </c>
      <c r="C535" s="137" t="s">
        <v>3618</v>
      </c>
      <c r="D535" s="148" t="s">
        <v>1153</v>
      </c>
      <c r="E535" s="132"/>
      <c r="F535" s="226" t="s">
        <v>3641</v>
      </c>
      <c r="G535" s="100">
        <v>3179</v>
      </c>
      <c r="H535" s="192" t="str">
        <f t="shared" si="17"/>
        <v/>
      </c>
      <c r="I535" s="255">
        <v>849688011553</v>
      </c>
      <c r="J535" s="744"/>
      <c r="K535" s="650"/>
    </row>
    <row r="536" spans="2:11" s="170" customFormat="1" ht="45">
      <c r="B536" s="128" t="s">
        <v>1151</v>
      </c>
      <c r="C536" s="137" t="s">
        <v>3619</v>
      </c>
      <c r="D536" s="148" t="s">
        <v>1153</v>
      </c>
      <c r="E536" s="132"/>
      <c r="F536" s="226" t="s">
        <v>3642</v>
      </c>
      <c r="G536" s="100">
        <v>3539</v>
      </c>
      <c r="H536" s="192" t="str">
        <f t="shared" si="17"/>
        <v/>
      </c>
      <c r="I536" s="255">
        <v>849688011560</v>
      </c>
      <c r="J536" s="744"/>
      <c r="K536" s="650"/>
    </row>
    <row r="537" spans="2:11" s="170" customFormat="1" ht="45">
      <c r="B537" s="128" t="s">
        <v>1151</v>
      </c>
      <c r="C537" s="137" t="s">
        <v>3620</v>
      </c>
      <c r="D537" s="148" t="s">
        <v>1153</v>
      </c>
      <c r="E537" s="132"/>
      <c r="F537" s="226" t="s">
        <v>3643</v>
      </c>
      <c r="G537" s="100">
        <v>3899</v>
      </c>
      <c r="H537" s="192" t="str">
        <f t="shared" si="17"/>
        <v/>
      </c>
      <c r="I537" s="255">
        <v>849688011577</v>
      </c>
      <c r="J537" s="744"/>
      <c r="K537" s="650"/>
    </row>
    <row r="538" spans="2:11" s="170" customFormat="1" ht="45">
      <c r="B538" s="128" t="s">
        <v>1151</v>
      </c>
      <c r="C538" s="137" t="s">
        <v>3621</v>
      </c>
      <c r="D538" s="148" t="s">
        <v>1153</v>
      </c>
      <c r="E538" s="132"/>
      <c r="F538" s="226" t="s">
        <v>3644</v>
      </c>
      <c r="G538" s="100">
        <v>4259</v>
      </c>
      <c r="H538" s="192" t="str">
        <f t="shared" si="17"/>
        <v/>
      </c>
      <c r="I538" s="255">
        <v>849688011584</v>
      </c>
      <c r="J538" s="744"/>
      <c r="K538" s="650"/>
    </row>
    <row r="539" spans="2:11" s="170" customFormat="1" ht="45">
      <c r="B539" s="128" t="s">
        <v>1151</v>
      </c>
      <c r="C539" s="137" t="s">
        <v>3622</v>
      </c>
      <c r="D539" s="148" t="s">
        <v>1153</v>
      </c>
      <c r="E539" s="132"/>
      <c r="F539" s="226" t="s">
        <v>3645</v>
      </c>
      <c r="G539" s="100">
        <v>4979</v>
      </c>
      <c r="H539" s="192" t="str">
        <f t="shared" si="17"/>
        <v/>
      </c>
      <c r="I539" s="255">
        <v>849688011591</v>
      </c>
      <c r="J539" s="744"/>
      <c r="K539" s="650"/>
    </row>
    <row r="540" spans="2:11" s="170" customFormat="1" ht="45">
      <c r="B540" s="128" t="s">
        <v>1151</v>
      </c>
      <c r="C540" s="137" t="s">
        <v>3623</v>
      </c>
      <c r="D540" s="148" t="s">
        <v>1153</v>
      </c>
      <c r="E540" s="132"/>
      <c r="F540" s="226" t="s">
        <v>3646</v>
      </c>
      <c r="G540" s="100">
        <v>5699</v>
      </c>
      <c r="H540" s="192" t="str">
        <f t="shared" si="17"/>
        <v/>
      </c>
      <c r="I540" s="255">
        <v>849688011607</v>
      </c>
      <c r="J540" s="744"/>
      <c r="K540" s="650"/>
    </row>
    <row r="541" spans="2:11" s="170" customFormat="1" ht="45">
      <c r="B541" s="128" t="s">
        <v>1151</v>
      </c>
      <c r="C541" s="137" t="s">
        <v>3624</v>
      </c>
      <c r="D541" s="148" t="s">
        <v>1153</v>
      </c>
      <c r="E541" s="132"/>
      <c r="F541" s="226" t="s">
        <v>3647</v>
      </c>
      <c r="G541" s="100">
        <v>6419</v>
      </c>
      <c r="H541" s="192" t="str">
        <f t="shared" si="17"/>
        <v/>
      </c>
      <c r="I541" s="255">
        <v>849688011614</v>
      </c>
      <c r="J541" s="744"/>
      <c r="K541" s="650"/>
    </row>
    <row r="542" spans="2:11" s="170" customFormat="1" ht="45">
      <c r="B542" s="128" t="s">
        <v>1151</v>
      </c>
      <c r="C542" s="137" t="s">
        <v>3625</v>
      </c>
      <c r="D542" s="148" t="s">
        <v>1153</v>
      </c>
      <c r="E542" s="132"/>
      <c r="F542" s="226" t="s">
        <v>3648</v>
      </c>
      <c r="G542" s="100">
        <v>7139</v>
      </c>
      <c r="H542" s="192" t="str">
        <f t="shared" si="17"/>
        <v/>
      </c>
      <c r="I542" s="255">
        <v>849688011621</v>
      </c>
      <c r="J542" s="744"/>
      <c r="K542" s="650"/>
    </row>
    <row r="543" spans="2:11" s="170" customFormat="1" ht="45">
      <c r="B543" s="128" t="s">
        <v>1151</v>
      </c>
      <c r="C543" s="137" t="s">
        <v>3626</v>
      </c>
      <c r="D543" s="148" t="s">
        <v>1153</v>
      </c>
      <c r="E543" s="132"/>
      <c r="F543" s="226" t="s">
        <v>3649</v>
      </c>
      <c r="G543" s="100">
        <v>8219</v>
      </c>
      <c r="H543" s="192" t="str">
        <f t="shared" si="17"/>
        <v/>
      </c>
      <c r="I543" s="255">
        <v>849688011638</v>
      </c>
      <c r="J543" s="744"/>
      <c r="K543" s="650"/>
    </row>
    <row r="544" spans="2:11" s="170" customFormat="1" ht="45">
      <c r="B544" s="128" t="s">
        <v>1151</v>
      </c>
      <c r="C544" s="137" t="s">
        <v>3627</v>
      </c>
      <c r="D544" s="148" t="s">
        <v>1153</v>
      </c>
      <c r="E544" s="132"/>
      <c r="F544" s="226" t="s">
        <v>3650</v>
      </c>
      <c r="G544" s="100">
        <v>9299</v>
      </c>
      <c r="H544" s="192" t="str">
        <f t="shared" si="17"/>
        <v/>
      </c>
      <c r="I544" s="255">
        <v>849688011645</v>
      </c>
      <c r="J544" s="744"/>
      <c r="K544" s="650"/>
    </row>
    <row r="545" spans="2:11" s="170" customFormat="1" ht="45">
      <c r="B545" s="128" t="s">
        <v>1151</v>
      </c>
      <c r="C545" s="137" t="s">
        <v>3651</v>
      </c>
      <c r="D545" s="148" t="s">
        <v>1153</v>
      </c>
      <c r="E545" s="132"/>
      <c r="F545" s="226" t="s">
        <v>3652</v>
      </c>
      <c r="G545" s="100">
        <v>11459</v>
      </c>
      <c r="H545" s="192" t="str">
        <f t="shared" si="17"/>
        <v/>
      </c>
      <c r="I545" s="255">
        <v>849688011652</v>
      </c>
      <c r="J545" s="744"/>
      <c r="K545" s="650"/>
    </row>
    <row r="546" spans="2:11" s="170" customFormat="1" ht="60">
      <c r="B546" s="146" t="s">
        <v>1151</v>
      </c>
      <c r="C546" s="206" t="s">
        <v>1226</v>
      </c>
      <c r="D546" s="148" t="s">
        <v>1153</v>
      </c>
      <c r="E546" s="222" t="s">
        <v>4122</v>
      </c>
      <c r="F546" s="150" t="s">
        <v>1227</v>
      </c>
      <c r="G546" s="135">
        <v>3519</v>
      </c>
      <c r="H546" s="192" t="str">
        <f t="shared" si="17"/>
        <v/>
      </c>
      <c r="I546" s="194" t="s">
        <v>1228</v>
      </c>
      <c r="J546" s="744"/>
      <c r="K546" s="650"/>
    </row>
    <row r="547" spans="2:11" s="170" customFormat="1" ht="60">
      <c r="B547" s="146" t="s">
        <v>1151</v>
      </c>
      <c r="C547" s="137" t="s">
        <v>1229</v>
      </c>
      <c r="D547" s="162" t="s">
        <v>1153</v>
      </c>
      <c r="E547" s="152" t="s">
        <v>4123</v>
      </c>
      <c r="F547" s="226" t="s">
        <v>1230</v>
      </c>
      <c r="G547" s="135">
        <v>4959</v>
      </c>
      <c r="H547" s="192" t="str">
        <f t="shared" si="17"/>
        <v/>
      </c>
      <c r="I547" s="194">
        <v>849688006832</v>
      </c>
      <c r="J547" s="744"/>
      <c r="K547" s="650"/>
    </row>
    <row r="548" spans="2:11" s="172" customFormat="1" ht="60">
      <c r="B548" s="146" t="s">
        <v>1151</v>
      </c>
      <c r="C548" s="137" t="s">
        <v>1233</v>
      </c>
      <c r="D548" s="162" t="s">
        <v>1153</v>
      </c>
      <c r="E548" s="152" t="s">
        <v>4123</v>
      </c>
      <c r="F548" s="226" t="s">
        <v>1234</v>
      </c>
      <c r="G548" s="135">
        <v>6399</v>
      </c>
      <c r="H548" s="192" t="str">
        <f t="shared" si="17"/>
        <v/>
      </c>
      <c r="I548" s="194">
        <v>849688006856</v>
      </c>
      <c r="J548" s="744"/>
      <c r="K548" s="650"/>
    </row>
    <row r="549" spans="2:11" s="172" customFormat="1" ht="60">
      <c r="B549" s="146" t="s">
        <v>1151</v>
      </c>
      <c r="C549" s="137" t="s">
        <v>1237</v>
      </c>
      <c r="D549" s="162" t="s">
        <v>1153</v>
      </c>
      <c r="E549" s="152" t="s">
        <v>4123</v>
      </c>
      <c r="F549" s="226" t="s">
        <v>1238</v>
      </c>
      <c r="G549" s="135">
        <v>7839</v>
      </c>
      <c r="H549" s="192" t="str">
        <f t="shared" si="17"/>
        <v/>
      </c>
      <c r="I549" s="194">
        <v>849688006870</v>
      </c>
      <c r="J549" s="744"/>
      <c r="K549" s="650"/>
    </row>
    <row r="550" spans="2:11" s="172" customFormat="1" ht="60">
      <c r="B550" s="128" t="s">
        <v>1151</v>
      </c>
      <c r="C550" s="93" t="s">
        <v>1239</v>
      </c>
      <c r="D550" s="148" t="s">
        <v>1153</v>
      </c>
      <c r="E550" s="152" t="s">
        <v>4123</v>
      </c>
      <c r="F550" s="226" t="s">
        <v>3406</v>
      </c>
      <c r="G550" s="135">
        <v>9279</v>
      </c>
      <c r="H550" s="192" t="str">
        <f t="shared" si="17"/>
        <v/>
      </c>
      <c r="I550" s="194">
        <v>849688008775</v>
      </c>
      <c r="J550" s="744"/>
      <c r="K550" s="650"/>
    </row>
    <row r="551" spans="2:11" s="172" customFormat="1" ht="60">
      <c r="B551" s="146" t="s">
        <v>1151</v>
      </c>
      <c r="C551" s="137" t="s">
        <v>1240</v>
      </c>
      <c r="D551" s="162" t="s">
        <v>1153</v>
      </c>
      <c r="E551" s="152" t="s">
        <v>4123</v>
      </c>
      <c r="F551" s="226" t="s">
        <v>3405</v>
      </c>
      <c r="G551" s="135">
        <v>12159</v>
      </c>
      <c r="H551" s="192" t="str">
        <f t="shared" si="17"/>
        <v/>
      </c>
      <c r="I551" s="228">
        <v>849688007228</v>
      </c>
      <c r="J551" s="744"/>
      <c r="K551" s="650"/>
    </row>
    <row r="552" spans="2:11" s="172" customFormat="1" ht="60">
      <c r="B552" s="128" t="s">
        <v>1151</v>
      </c>
      <c r="C552" s="93" t="s">
        <v>1241</v>
      </c>
      <c r="D552" s="148" t="s">
        <v>1153</v>
      </c>
      <c r="E552" s="152" t="s">
        <v>4123</v>
      </c>
      <c r="F552" s="226" t="s">
        <v>3407</v>
      </c>
      <c r="G552" s="135">
        <v>15039</v>
      </c>
      <c r="H552" s="192" t="str">
        <f t="shared" si="17"/>
        <v/>
      </c>
      <c r="I552" s="194">
        <v>849688008799</v>
      </c>
      <c r="J552" s="744"/>
      <c r="K552" s="650"/>
    </row>
    <row r="553" spans="2:11" s="172" customFormat="1" ht="45">
      <c r="B553" s="128" t="s">
        <v>1151</v>
      </c>
      <c r="C553" s="93" t="s">
        <v>4099</v>
      </c>
      <c r="D553" s="148" t="s">
        <v>4100</v>
      </c>
      <c r="E553" s="804" t="s">
        <v>1154</v>
      </c>
      <c r="F553" s="226" t="s">
        <v>4115</v>
      </c>
      <c r="G553" s="135">
        <v>3519</v>
      </c>
      <c r="H553" s="192" t="str">
        <f t="shared" si="17"/>
        <v/>
      </c>
      <c r="I553" s="194">
        <v>8801089157171</v>
      </c>
      <c r="J553" s="744"/>
      <c r="K553" s="650"/>
    </row>
    <row r="554" spans="2:11" s="172" customFormat="1" ht="60">
      <c r="B554" s="128" t="s">
        <v>1151</v>
      </c>
      <c r="C554" s="93" t="s">
        <v>4208</v>
      </c>
      <c r="D554" s="148" t="s">
        <v>4100</v>
      </c>
      <c r="E554" s="152"/>
      <c r="F554" s="226" t="s">
        <v>4116</v>
      </c>
      <c r="G554" s="135">
        <v>4959</v>
      </c>
      <c r="H554" s="192" t="str">
        <f t="shared" si="17"/>
        <v/>
      </c>
      <c r="I554" s="194">
        <v>849688011768</v>
      </c>
      <c r="J554" s="744"/>
      <c r="K554" s="650"/>
    </row>
    <row r="555" spans="2:11" s="172" customFormat="1" ht="60">
      <c r="B555" s="128" t="s">
        <v>1151</v>
      </c>
      <c r="C555" s="93" t="s">
        <v>4209</v>
      </c>
      <c r="D555" s="148" t="s">
        <v>4100</v>
      </c>
      <c r="E555" s="152"/>
      <c r="F555" s="226" t="s">
        <v>4117</v>
      </c>
      <c r="G555" s="135">
        <v>6399</v>
      </c>
      <c r="H555" s="192" t="str">
        <f t="shared" si="17"/>
        <v/>
      </c>
      <c r="I555" s="194">
        <v>849688011782</v>
      </c>
      <c r="J555" s="744"/>
      <c r="K555" s="650"/>
    </row>
    <row r="556" spans="2:11" s="172" customFormat="1" ht="60">
      <c r="B556" s="128" t="s">
        <v>1151</v>
      </c>
      <c r="C556" s="93" t="s">
        <v>4210</v>
      </c>
      <c r="D556" s="148" t="s">
        <v>4100</v>
      </c>
      <c r="E556" s="152"/>
      <c r="F556" s="226" t="s">
        <v>4118</v>
      </c>
      <c r="G556" s="135">
        <v>7839</v>
      </c>
      <c r="H556" s="192" t="str">
        <f t="shared" si="17"/>
        <v/>
      </c>
      <c r="I556" s="194">
        <v>849688011799</v>
      </c>
      <c r="J556" s="744"/>
      <c r="K556" s="650"/>
    </row>
    <row r="557" spans="2:11" s="172" customFormat="1" ht="60">
      <c r="B557" s="128" t="s">
        <v>1151</v>
      </c>
      <c r="C557" s="93" t="s">
        <v>4211</v>
      </c>
      <c r="D557" s="148" t="s">
        <v>4100</v>
      </c>
      <c r="E557" s="152"/>
      <c r="F557" s="226" t="s">
        <v>4119</v>
      </c>
      <c r="G557" s="135">
        <v>9279</v>
      </c>
      <c r="H557" s="192" t="str">
        <f t="shared" si="17"/>
        <v/>
      </c>
      <c r="I557" s="194">
        <v>849688011805</v>
      </c>
      <c r="J557" s="744"/>
      <c r="K557" s="650"/>
    </row>
    <row r="558" spans="2:11" s="172" customFormat="1" ht="60">
      <c r="B558" s="128" t="s">
        <v>1151</v>
      </c>
      <c r="C558" s="93" t="s">
        <v>4212</v>
      </c>
      <c r="D558" s="148" t="s">
        <v>4100</v>
      </c>
      <c r="E558" s="152"/>
      <c r="F558" s="226" t="s">
        <v>4120</v>
      </c>
      <c r="G558" s="135">
        <v>12159</v>
      </c>
      <c r="H558" s="192" t="str">
        <f t="shared" si="17"/>
        <v/>
      </c>
      <c r="I558" s="194">
        <v>849688011812</v>
      </c>
      <c r="J558" s="744"/>
      <c r="K558" s="650"/>
    </row>
    <row r="559" spans="2:11" s="172" customFormat="1" ht="60">
      <c r="B559" s="128" t="s">
        <v>1151</v>
      </c>
      <c r="C559" s="93" t="s">
        <v>4213</v>
      </c>
      <c r="D559" s="148" t="s">
        <v>4100</v>
      </c>
      <c r="E559" s="152"/>
      <c r="F559" s="226" t="s">
        <v>4121</v>
      </c>
      <c r="G559" s="135">
        <v>15039</v>
      </c>
      <c r="H559" s="192" t="str">
        <f t="shared" si="17"/>
        <v/>
      </c>
      <c r="I559" s="194">
        <v>849688011836</v>
      </c>
      <c r="J559" s="744"/>
      <c r="K559" s="650"/>
    </row>
    <row r="560" spans="2:11" s="172" customFormat="1" ht="45">
      <c r="B560" s="128" t="s">
        <v>1151</v>
      </c>
      <c r="C560" s="93" t="s">
        <v>3570</v>
      </c>
      <c r="D560" s="148" t="s">
        <v>1243</v>
      </c>
      <c r="E560" s="222" t="s">
        <v>1154</v>
      </c>
      <c r="F560" s="163" t="s">
        <v>3561</v>
      </c>
      <c r="G560" s="135">
        <v>1420</v>
      </c>
      <c r="H560" s="223" t="str">
        <f t="shared" si="17"/>
        <v/>
      </c>
      <c r="I560" s="149" t="s">
        <v>3579</v>
      </c>
      <c r="J560" s="744"/>
      <c r="K560" s="650"/>
    </row>
    <row r="561" spans="2:11" s="172" customFormat="1" ht="45">
      <c r="B561" s="128" t="s">
        <v>1151</v>
      </c>
      <c r="C561" s="138" t="s">
        <v>3571</v>
      </c>
      <c r="D561" s="148" t="s">
        <v>1243</v>
      </c>
      <c r="E561" s="197"/>
      <c r="F561" s="150" t="s">
        <v>3562</v>
      </c>
      <c r="G561" s="135">
        <v>1780</v>
      </c>
      <c r="H561" s="223" t="str">
        <f t="shared" si="17"/>
        <v/>
      </c>
      <c r="I561" s="255">
        <v>849688011249</v>
      </c>
      <c r="J561" s="744"/>
      <c r="K561" s="650"/>
    </row>
    <row r="562" spans="2:11" s="172" customFormat="1" ht="45">
      <c r="B562" s="128" t="s">
        <v>1151</v>
      </c>
      <c r="C562" s="138" t="s">
        <v>3572</v>
      </c>
      <c r="D562" s="148" t="s">
        <v>1243</v>
      </c>
      <c r="E562" s="197"/>
      <c r="F562" s="150" t="s">
        <v>3563</v>
      </c>
      <c r="G562" s="135">
        <v>2140</v>
      </c>
      <c r="H562" s="223" t="str">
        <f t="shared" si="17"/>
        <v/>
      </c>
      <c r="I562" s="255">
        <v>849688011256</v>
      </c>
      <c r="J562" s="744"/>
      <c r="K562" s="650"/>
    </row>
    <row r="563" spans="2:11" s="172" customFormat="1" ht="45">
      <c r="B563" s="128" t="s">
        <v>1151</v>
      </c>
      <c r="C563" s="138" t="s">
        <v>3573</v>
      </c>
      <c r="D563" s="148" t="s">
        <v>1243</v>
      </c>
      <c r="E563" s="197"/>
      <c r="F563" s="150" t="s">
        <v>3564</v>
      </c>
      <c r="G563" s="135">
        <v>2860</v>
      </c>
      <c r="H563" s="223" t="str">
        <f t="shared" si="17"/>
        <v/>
      </c>
      <c r="I563" s="255">
        <v>849688011263</v>
      </c>
      <c r="J563" s="744"/>
      <c r="K563" s="650"/>
    </row>
    <row r="564" spans="2:11" s="172" customFormat="1" ht="45">
      <c r="B564" s="128" t="s">
        <v>1151</v>
      </c>
      <c r="C564" s="138" t="s">
        <v>3574</v>
      </c>
      <c r="D564" s="148" t="s">
        <v>1243</v>
      </c>
      <c r="E564" s="197"/>
      <c r="F564" s="150" t="s">
        <v>3565</v>
      </c>
      <c r="G564" s="135">
        <v>3580</v>
      </c>
      <c r="H564" s="223" t="str">
        <f t="shared" si="17"/>
        <v/>
      </c>
      <c r="I564" s="255">
        <v>849688011270</v>
      </c>
      <c r="J564" s="744"/>
      <c r="K564" s="650"/>
    </row>
    <row r="565" spans="2:11" s="172" customFormat="1" ht="45">
      <c r="B565" s="128" t="s">
        <v>1151</v>
      </c>
      <c r="C565" s="138" t="s">
        <v>3575</v>
      </c>
      <c r="D565" s="148" t="s">
        <v>1243</v>
      </c>
      <c r="E565" s="197"/>
      <c r="F565" s="150" t="s">
        <v>3566</v>
      </c>
      <c r="G565" s="135">
        <v>4300</v>
      </c>
      <c r="H565" s="223" t="str">
        <f t="shared" si="17"/>
        <v/>
      </c>
      <c r="I565" s="255">
        <v>849688011287</v>
      </c>
      <c r="J565" s="744"/>
      <c r="K565" s="650"/>
    </row>
    <row r="566" spans="2:11" s="172" customFormat="1" ht="45">
      <c r="B566" s="128" t="s">
        <v>1151</v>
      </c>
      <c r="C566" s="138" t="s">
        <v>3576</v>
      </c>
      <c r="D566" s="148" t="s">
        <v>1243</v>
      </c>
      <c r="E566" s="197"/>
      <c r="F566" s="150" t="s">
        <v>3567</v>
      </c>
      <c r="G566" s="135">
        <v>5740</v>
      </c>
      <c r="H566" s="223" t="str">
        <f t="shared" si="17"/>
        <v/>
      </c>
      <c r="I566" s="255">
        <v>849688011294</v>
      </c>
      <c r="J566" s="744"/>
      <c r="K566" s="650"/>
    </row>
    <row r="567" spans="2:11" s="172" customFormat="1" ht="45">
      <c r="B567" s="128" t="s">
        <v>1151</v>
      </c>
      <c r="C567" s="93" t="s">
        <v>3577</v>
      </c>
      <c r="D567" s="148" t="s">
        <v>1243</v>
      </c>
      <c r="E567" s="197"/>
      <c r="F567" s="150" t="s">
        <v>3568</v>
      </c>
      <c r="G567" s="135">
        <v>6460</v>
      </c>
      <c r="H567" s="223" t="str">
        <f t="shared" si="17"/>
        <v/>
      </c>
      <c r="I567" s="255">
        <v>849688011300</v>
      </c>
      <c r="J567" s="744"/>
      <c r="K567" s="650"/>
    </row>
    <row r="568" spans="2:11" s="172" customFormat="1" ht="45">
      <c r="B568" s="128" t="s">
        <v>1151</v>
      </c>
      <c r="C568" s="188" t="s">
        <v>3578</v>
      </c>
      <c r="D568" s="162" t="s">
        <v>1243</v>
      </c>
      <c r="E568" s="197"/>
      <c r="F568" s="150" t="s">
        <v>3569</v>
      </c>
      <c r="G568" s="135">
        <v>7180</v>
      </c>
      <c r="H568" s="223" t="str">
        <f t="shared" si="17"/>
        <v/>
      </c>
      <c r="I568" s="255">
        <v>849688011317</v>
      </c>
      <c r="J568" s="744"/>
      <c r="K568" s="650"/>
    </row>
    <row r="569" spans="2:11" s="172" customFormat="1" ht="45">
      <c r="B569" s="128" t="s">
        <v>1151</v>
      </c>
      <c r="C569" s="93" t="s">
        <v>1261</v>
      </c>
      <c r="D569" s="148" t="s">
        <v>1153</v>
      </c>
      <c r="E569" s="222" t="s">
        <v>4582</v>
      </c>
      <c r="F569" s="163" t="s">
        <v>1262</v>
      </c>
      <c r="G569" s="135">
        <v>1150</v>
      </c>
      <c r="H569" s="223" t="str">
        <f t="shared" si="17"/>
        <v/>
      </c>
      <c r="I569" s="224" t="s">
        <v>4579</v>
      </c>
      <c r="J569" s="744"/>
      <c r="K569" s="650"/>
    </row>
    <row r="570" spans="2:11" s="172" customFormat="1" ht="45">
      <c r="B570" s="128" t="s">
        <v>1151</v>
      </c>
      <c r="C570" s="138" t="s">
        <v>1263</v>
      </c>
      <c r="D570" s="148" t="s">
        <v>1153</v>
      </c>
      <c r="E570" s="132" t="s">
        <v>4583</v>
      </c>
      <c r="F570" s="150" t="s">
        <v>1264</v>
      </c>
      <c r="G570" s="135">
        <v>1510</v>
      </c>
      <c r="H570" s="223" t="str">
        <f t="shared" si="17"/>
        <v/>
      </c>
      <c r="I570" s="224" t="s">
        <v>4580</v>
      </c>
      <c r="J570" s="744"/>
      <c r="K570" s="650"/>
    </row>
    <row r="571" spans="2:11" s="172" customFormat="1" ht="45">
      <c r="B571" s="205" t="s">
        <v>1151</v>
      </c>
      <c r="C571" s="138" t="s">
        <v>1265</v>
      </c>
      <c r="D571" s="151" t="s">
        <v>1153</v>
      </c>
      <c r="E571" s="132" t="s">
        <v>4583</v>
      </c>
      <c r="F571" s="150" t="s">
        <v>1266</v>
      </c>
      <c r="G571" s="135">
        <v>1870</v>
      </c>
      <c r="H571" s="223" t="str">
        <f t="shared" si="17"/>
        <v/>
      </c>
      <c r="I571" s="225">
        <v>849688007105</v>
      </c>
      <c r="J571" s="744"/>
      <c r="K571" s="650"/>
    </row>
    <row r="572" spans="2:11" s="172" customFormat="1" ht="45">
      <c r="B572" s="128" t="s">
        <v>1151</v>
      </c>
      <c r="C572" s="138" t="s">
        <v>1267</v>
      </c>
      <c r="D572" s="148" t="s">
        <v>1153</v>
      </c>
      <c r="E572" s="132" t="s">
        <v>4583</v>
      </c>
      <c r="F572" s="150" t="s">
        <v>1268</v>
      </c>
      <c r="G572" s="135">
        <v>2590</v>
      </c>
      <c r="H572" s="223" t="str">
        <f t="shared" si="17"/>
        <v/>
      </c>
      <c r="I572" s="225">
        <v>849688007112</v>
      </c>
      <c r="J572" s="744"/>
      <c r="K572" s="650"/>
    </row>
    <row r="573" spans="2:11" s="172" customFormat="1" ht="45">
      <c r="B573" s="229" t="s">
        <v>1151</v>
      </c>
      <c r="C573" s="138" t="s">
        <v>1269</v>
      </c>
      <c r="D573" s="230" t="s">
        <v>1153</v>
      </c>
      <c r="E573" s="132" t="s">
        <v>4583</v>
      </c>
      <c r="F573" s="150" t="s">
        <v>1270</v>
      </c>
      <c r="G573" s="135">
        <v>3310</v>
      </c>
      <c r="H573" s="223" t="str">
        <f t="shared" si="17"/>
        <v/>
      </c>
      <c r="I573" s="225">
        <v>849688007129</v>
      </c>
      <c r="J573" s="744"/>
      <c r="K573" s="650"/>
    </row>
    <row r="574" spans="2:11" s="172" customFormat="1" ht="45">
      <c r="B574" s="146" t="s">
        <v>1151</v>
      </c>
      <c r="C574" s="138" t="s">
        <v>1271</v>
      </c>
      <c r="D574" s="148" t="s">
        <v>1153</v>
      </c>
      <c r="E574" s="132" t="s">
        <v>4583</v>
      </c>
      <c r="F574" s="150" t="s">
        <v>1272</v>
      </c>
      <c r="G574" s="135">
        <v>4030</v>
      </c>
      <c r="H574" s="223" t="str">
        <f t="shared" si="17"/>
        <v/>
      </c>
      <c r="I574" s="225">
        <v>849688007136</v>
      </c>
      <c r="J574" s="744"/>
      <c r="K574" s="650"/>
    </row>
    <row r="575" spans="2:11" s="172" customFormat="1" ht="45">
      <c r="B575" s="146" t="s">
        <v>1151</v>
      </c>
      <c r="C575" s="206" t="s">
        <v>1273</v>
      </c>
      <c r="D575" s="148" t="s">
        <v>1153</v>
      </c>
      <c r="E575" s="132" t="s">
        <v>4583</v>
      </c>
      <c r="F575" s="150" t="s">
        <v>1274</v>
      </c>
      <c r="G575" s="135">
        <v>5470</v>
      </c>
      <c r="H575" s="223" t="str">
        <f t="shared" si="17"/>
        <v/>
      </c>
      <c r="I575" s="225">
        <v>849688007143</v>
      </c>
      <c r="J575" s="744"/>
      <c r="K575" s="650"/>
    </row>
    <row r="576" spans="2:11" s="172" customFormat="1" ht="45">
      <c r="B576" s="146" t="s">
        <v>1151</v>
      </c>
      <c r="C576" s="206" t="s">
        <v>1275</v>
      </c>
      <c r="D576" s="148" t="s">
        <v>1153</v>
      </c>
      <c r="E576" s="132" t="s">
        <v>4583</v>
      </c>
      <c r="F576" s="150" t="s">
        <v>1276</v>
      </c>
      <c r="G576" s="135">
        <v>6550</v>
      </c>
      <c r="H576" s="223" t="str">
        <f t="shared" si="17"/>
        <v/>
      </c>
      <c r="I576" s="225">
        <v>849688008072</v>
      </c>
      <c r="J576" s="744"/>
      <c r="K576" s="650"/>
    </row>
    <row r="577" spans="2:11" s="172" customFormat="1" ht="45">
      <c r="B577" s="146" t="s">
        <v>1151</v>
      </c>
      <c r="C577" s="206" t="s">
        <v>1277</v>
      </c>
      <c r="D577" s="148" t="s">
        <v>1153</v>
      </c>
      <c r="E577" s="132" t="s">
        <v>4583</v>
      </c>
      <c r="F577" s="150" t="s">
        <v>1278</v>
      </c>
      <c r="G577" s="135">
        <v>7630</v>
      </c>
      <c r="H577" s="223" t="str">
        <f t="shared" si="17"/>
        <v/>
      </c>
      <c r="I577" s="225">
        <v>849688008089</v>
      </c>
      <c r="J577" s="744"/>
      <c r="K577" s="650"/>
    </row>
    <row r="578" spans="2:11" s="172" customFormat="1" ht="45">
      <c r="B578" s="146" t="s">
        <v>1151</v>
      </c>
      <c r="C578" s="138" t="s">
        <v>1279</v>
      </c>
      <c r="D578" s="148" t="s">
        <v>1153</v>
      </c>
      <c r="E578" s="132" t="s">
        <v>4583</v>
      </c>
      <c r="F578" s="150" t="s">
        <v>1280</v>
      </c>
      <c r="G578" s="135">
        <v>9790</v>
      </c>
      <c r="H578" s="223" t="str">
        <f t="shared" si="17"/>
        <v/>
      </c>
      <c r="I578" s="225">
        <v>849688007204</v>
      </c>
      <c r="J578" s="744"/>
      <c r="K578" s="650"/>
    </row>
    <row r="579" spans="2:11" s="172" customFormat="1" ht="30">
      <c r="B579" s="96" t="s">
        <v>1151</v>
      </c>
      <c r="C579" s="141" t="s">
        <v>1281</v>
      </c>
      <c r="D579" s="97" t="s">
        <v>1282</v>
      </c>
      <c r="E579" s="231" t="s">
        <v>1154</v>
      </c>
      <c r="F579" s="212" t="s">
        <v>1283</v>
      </c>
      <c r="G579" s="135">
        <v>1150</v>
      </c>
      <c r="H579" s="223" t="str">
        <f t="shared" ref="H579:H612" si="18">IF($H$3=0,"",G579-($H$3*G579))</f>
        <v/>
      </c>
      <c r="I579" s="225" t="s">
        <v>1284</v>
      </c>
      <c r="J579" s="744"/>
      <c r="K579" s="650"/>
    </row>
    <row r="580" spans="2:11" s="172" customFormat="1" ht="30">
      <c r="B580" s="96" t="s">
        <v>1151</v>
      </c>
      <c r="C580" s="141" t="s">
        <v>1285</v>
      </c>
      <c r="D580" s="97" t="s">
        <v>1282</v>
      </c>
      <c r="E580" s="142"/>
      <c r="F580" s="212" t="s">
        <v>1286</v>
      </c>
      <c r="G580" s="135">
        <v>1510</v>
      </c>
      <c r="H580" s="223" t="str">
        <f t="shared" si="18"/>
        <v/>
      </c>
      <c r="I580" s="225" t="s">
        <v>1287</v>
      </c>
      <c r="J580" s="744"/>
      <c r="K580" s="650"/>
    </row>
    <row r="581" spans="2:11" s="172" customFormat="1" ht="30">
      <c r="B581" s="96" t="s">
        <v>1151</v>
      </c>
      <c r="C581" s="141" t="s">
        <v>1288</v>
      </c>
      <c r="D581" s="97" t="s">
        <v>1282</v>
      </c>
      <c r="E581" s="142"/>
      <c r="F581" s="212" t="s">
        <v>1289</v>
      </c>
      <c r="G581" s="135">
        <v>1870</v>
      </c>
      <c r="H581" s="223" t="str">
        <f t="shared" si="18"/>
        <v/>
      </c>
      <c r="I581" s="225">
        <v>849688010334</v>
      </c>
      <c r="J581" s="744"/>
      <c r="K581" s="650"/>
    </row>
    <row r="582" spans="2:11" s="172" customFormat="1" ht="30">
      <c r="B582" s="96" t="s">
        <v>1151</v>
      </c>
      <c r="C582" s="141" t="s">
        <v>1290</v>
      </c>
      <c r="D582" s="97" t="s">
        <v>1282</v>
      </c>
      <c r="E582" s="142"/>
      <c r="F582" s="212" t="s">
        <v>1291</v>
      </c>
      <c r="G582" s="135">
        <v>2590</v>
      </c>
      <c r="H582" s="223" t="str">
        <f t="shared" si="18"/>
        <v/>
      </c>
      <c r="I582" s="225">
        <v>849688010341</v>
      </c>
      <c r="J582" s="744"/>
      <c r="K582" s="650"/>
    </row>
    <row r="583" spans="2:11" s="172" customFormat="1" ht="30">
      <c r="B583" s="96" t="s">
        <v>1151</v>
      </c>
      <c r="C583" s="141" t="s">
        <v>1292</v>
      </c>
      <c r="D583" s="97" t="s">
        <v>1282</v>
      </c>
      <c r="E583" s="142"/>
      <c r="F583" s="212" t="s">
        <v>1293</v>
      </c>
      <c r="G583" s="135">
        <v>3310</v>
      </c>
      <c r="H583" s="223" t="str">
        <f t="shared" si="18"/>
        <v/>
      </c>
      <c r="I583" s="225">
        <v>849688010358</v>
      </c>
      <c r="J583" s="744"/>
      <c r="K583" s="650"/>
    </row>
    <row r="584" spans="2:11" s="86" customFormat="1" ht="45">
      <c r="B584" s="128" t="s">
        <v>1151</v>
      </c>
      <c r="C584" s="93" t="s">
        <v>1294</v>
      </c>
      <c r="D584" s="148" t="s">
        <v>1243</v>
      </c>
      <c r="E584" s="222" t="s">
        <v>1154</v>
      </c>
      <c r="F584" s="93" t="s">
        <v>1295</v>
      </c>
      <c r="G584" s="135">
        <v>965</v>
      </c>
      <c r="H584" s="223" t="str">
        <f t="shared" si="18"/>
        <v/>
      </c>
      <c r="I584" s="224" t="s">
        <v>1296</v>
      </c>
      <c r="J584" s="744"/>
      <c r="K584" s="650"/>
    </row>
    <row r="585" spans="2:11" s="86" customFormat="1" ht="30">
      <c r="B585" s="128" t="s">
        <v>1151</v>
      </c>
      <c r="C585" s="93" t="s">
        <v>1297</v>
      </c>
      <c r="D585" s="148" t="s">
        <v>1243</v>
      </c>
      <c r="E585" s="227"/>
      <c r="F585" s="93" t="s">
        <v>1298</v>
      </c>
      <c r="G585" s="135">
        <v>1325</v>
      </c>
      <c r="H585" s="223" t="str">
        <f t="shared" si="18"/>
        <v/>
      </c>
      <c r="I585" s="225">
        <v>849688008294</v>
      </c>
      <c r="J585" s="744"/>
      <c r="K585" s="650"/>
    </row>
    <row r="586" spans="2:11" s="86" customFormat="1" ht="30">
      <c r="B586" s="128" t="s">
        <v>1151</v>
      </c>
      <c r="C586" s="93" t="s">
        <v>1299</v>
      </c>
      <c r="D586" s="148" t="s">
        <v>1243</v>
      </c>
      <c r="E586" s="227"/>
      <c r="F586" s="93" t="s">
        <v>1300</v>
      </c>
      <c r="G586" s="135">
        <v>1685</v>
      </c>
      <c r="H586" s="223" t="str">
        <f t="shared" si="18"/>
        <v/>
      </c>
      <c r="I586" s="225">
        <v>849688008300</v>
      </c>
      <c r="J586" s="744"/>
      <c r="K586" s="650"/>
    </row>
    <row r="587" spans="2:11" s="86" customFormat="1" ht="30">
      <c r="B587" s="128" t="s">
        <v>1151</v>
      </c>
      <c r="C587" s="93" t="s">
        <v>1301</v>
      </c>
      <c r="D587" s="148" t="s">
        <v>1243</v>
      </c>
      <c r="E587" s="227"/>
      <c r="F587" s="93" t="s">
        <v>1302</v>
      </c>
      <c r="G587" s="135">
        <v>2045</v>
      </c>
      <c r="H587" s="223" t="str">
        <f t="shared" si="18"/>
        <v/>
      </c>
      <c r="I587" s="225">
        <v>849688008317</v>
      </c>
      <c r="J587" s="744"/>
      <c r="K587" s="650"/>
    </row>
    <row r="588" spans="2:11" s="86" customFormat="1" ht="30">
      <c r="B588" s="128" t="s">
        <v>1151</v>
      </c>
      <c r="C588" s="93" t="s">
        <v>1303</v>
      </c>
      <c r="D588" s="148" t="s">
        <v>1243</v>
      </c>
      <c r="E588" s="227"/>
      <c r="F588" s="93" t="s">
        <v>1304</v>
      </c>
      <c r="G588" s="135">
        <v>2405</v>
      </c>
      <c r="H588" s="223" t="str">
        <f t="shared" si="18"/>
        <v/>
      </c>
      <c r="I588" s="225">
        <v>849688008324</v>
      </c>
      <c r="J588" s="744"/>
      <c r="K588" s="650"/>
    </row>
    <row r="589" spans="2:11" s="86" customFormat="1" ht="30">
      <c r="B589" s="128" t="s">
        <v>1151</v>
      </c>
      <c r="C589" s="93" t="s">
        <v>1305</v>
      </c>
      <c r="D589" s="148" t="s">
        <v>1243</v>
      </c>
      <c r="E589" s="227"/>
      <c r="F589" s="93" t="s">
        <v>1306</v>
      </c>
      <c r="G589" s="135">
        <v>3125</v>
      </c>
      <c r="H589" s="223" t="str">
        <f t="shared" si="18"/>
        <v/>
      </c>
      <c r="I589" s="225">
        <v>849688008287</v>
      </c>
      <c r="J589" s="744"/>
      <c r="K589" s="650"/>
    </row>
    <row r="590" spans="2:11" s="86" customFormat="1" ht="30">
      <c r="B590" s="96" t="s">
        <v>1151</v>
      </c>
      <c r="C590" s="98" t="s">
        <v>1307</v>
      </c>
      <c r="D590" s="97" t="s">
        <v>1308</v>
      </c>
      <c r="E590" s="231" t="s">
        <v>1154</v>
      </c>
      <c r="F590" s="98" t="s">
        <v>1309</v>
      </c>
      <c r="G590" s="135">
        <v>760</v>
      </c>
      <c r="H590" s="223" t="str">
        <f t="shared" si="18"/>
        <v/>
      </c>
      <c r="I590" s="225">
        <v>849688010365</v>
      </c>
      <c r="J590" s="744"/>
      <c r="K590" s="650"/>
    </row>
    <row r="591" spans="2:11" s="86" customFormat="1" ht="30">
      <c r="B591" s="96" t="s">
        <v>1151</v>
      </c>
      <c r="C591" s="98" t="s">
        <v>1310</v>
      </c>
      <c r="D591" s="97" t="s">
        <v>1308</v>
      </c>
      <c r="E591" s="232"/>
      <c r="F591" s="98" t="s">
        <v>1311</v>
      </c>
      <c r="G591" s="135">
        <v>1120</v>
      </c>
      <c r="H591" s="223" t="str">
        <f t="shared" si="18"/>
        <v/>
      </c>
      <c r="I591" s="225">
        <v>849688010372</v>
      </c>
      <c r="J591" s="744"/>
      <c r="K591" s="650"/>
    </row>
    <row r="592" spans="2:11" s="86" customFormat="1" ht="30">
      <c r="B592" s="96" t="s">
        <v>1151</v>
      </c>
      <c r="C592" s="98" t="s">
        <v>1312</v>
      </c>
      <c r="D592" s="97" t="s">
        <v>1308</v>
      </c>
      <c r="E592" s="232"/>
      <c r="F592" s="98" t="s">
        <v>1313</v>
      </c>
      <c r="G592" s="135">
        <v>1480</v>
      </c>
      <c r="H592" s="223" t="str">
        <f t="shared" si="18"/>
        <v/>
      </c>
      <c r="I592" s="225">
        <v>849688010389</v>
      </c>
      <c r="J592" s="744"/>
      <c r="K592" s="650"/>
    </row>
    <row r="593" spans="2:11" s="86" customFormat="1" ht="30">
      <c r="B593" s="96" t="s">
        <v>1151</v>
      </c>
      <c r="C593" s="98" t="s">
        <v>1314</v>
      </c>
      <c r="D593" s="97" t="s">
        <v>1308</v>
      </c>
      <c r="E593" s="232"/>
      <c r="F593" s="98" t="s">
        <v>1315</v>
      </c>
      <c r="G593" s="135">
        <v>1840</v>
      </c>
      <c r="H593" s="223" t="str">
        <f t="shared" si="18"/>
        <v/>
      </c>
      <c r="I593" s="225">
        <v>849688010396</v>
      </c>
      <c r="J593" s="744"/>
      <c r="K593" s="650"/>
    </row>
    <row r="594" spans="2:11" s="86" customFormat="1" ht="60">
      <c r="B594" s="128" t="s">
        <v>1151</v>
      </c>
      <c r="C594" s="93" t="s">
        <v>1316</v>
      </c>
      <c r="D594" s="148" t="s">
        <v>1153</v>
      </c>
      <c r="E594" s="222" t="s">
        <v>3508</v>
      </c>
      <c r="F594" s="93" t="s">
        <v>1317</v>
      </c>
      <c r="G594" s="135">
        <v>640</v>
      </c>
      <c r="H594" s="223" t="str">
        <f t="shared" si="18"/>
        <v/>
      </c>
      <c r="I594" s="224" t="s">
        <v>1318</v>
      </c>
      <c r="J594" s="744"/>
      <c r="K594" s="650"/>
    </row>
    <row r="595" spans="2:11" s="86" customFormat="1" ht="45">
      <c r="B595" s="128" t="s">
        <v>1151</v>
      </c>
      <c r="C595" s="138" t="s">
        <v>1319</v>
      </c>
      <c r="D595" s="148" t="s">
        <v>1153</v>
      </c>
      <c r="E595" s="152" t="s">
        <v>3505</v>
      </c>
      <c r="F595" s="93" t="s">
        <v>1320</v>
      </c>
      <c r="G595" s="135">
        <v>1000</v>
      </c>
      <c r="H595" s="223" t="str">
        <f t="shared" si="18"/>
        <v/>
      </c>
      <c r="I595" s="225">
        <v>849688008362</v>
      </c>
      <c r="J595" s="744"/>
      <c r="K595" s="650"/>
    </row>
    <row r="596" spans="2:11" s="86" customFormat="1" ht="45">
      <c r="B596" s="128" t="s">
        <v>1151</v>
      </c>
      <c r="C596" s="93" t="s">
        <v>1321</v>
      </c>
      <c r="D596" s="148" t="s">
        <v>1153</v>
      </c>
      <c r="E596" s="152" t="s">
        <v>3506</v>
      </c>
      <c r="F596" s="93" t="s">
        <v>1322</v>
      </c>
      <c r="G596" s="135">
        <v>1360</v>
      </c>
      <c r="H596" s="223" t="str">
        <f t="shared" si="18"/>
        <v/>
      </c>
      <c r="I596" s="225">
        <v>849688008379</v>
      </c>
      <c r="J596" s="744"/>
      <c r="K596" s="650"/>
    </row>
    <row r="597" spans="2:11" s="86" customFormat="1" ht="45">
      <c r="B597" s="128" t="s">
        <v>1151</v>
      </c>
      <c r="C597" s="93" t="s">
        <v>1323</v>
      </c>
      <c r="D597" s="148" t="s">
        <v>1153</v>
      </c>
      <c r="E597" s="152" t="s">
        <v>3507</v>
      </c>
      <c r="F597" s="93" t="s">
        <v>1324</v>
      </c>
      <c r="G597" s="135">
        <v>1720</v>
      </c>
      <c r="H597" s="223" t="str">
        <f t="shared" si="18"/>
        <v/>
      </c>
      <c r="I597" s="225">
        <v>849688008386</v>
      </c>
      <c r="J597" s="744"/>
      <c r="K597" s="650"/>
    </row>
    <row r="598" spans="2:11" s="86" customFormat="1" ht="45">
      <c r="B598" s="128" t="s">
        <v>1151</v>
      </c>
      <c r="C598" s="93" t="s">
        <v>1325</v>
      </c>
      <c r="D598" s="148" t="s">
        <v>1243</v>
      </c>
      <c r="E598" s="222" t="s">
        <v>1154</v>
      </c>
      <c r="F598" s="93" t="s">
        <v>1326</v>
      </c>
      <c r="G598" s="135">
        <v>585</v>
      </c>
      <c r="H598" s="223" t="str">
        <f t="shared" si="18"/>
        <v/>
      </c>
      <c r="I598" s="224" t="s">
        <v>1327</v>
      </c>
      <c r="J598" s="744"/>
      <c r="K598" s="650"/>
    </row>
    <row r="599" spans="2:11" s="86" customFormat="1" ht="30">
      <c r="B599" s="128" t="s">
        <v>1151</v>
      </c>
      <c r="C599" s="93" t="s">
        <v>1328</v>
      </c>
      <c r="D599" s="148" t="s">
        <v>1243</v>
      </c>
      <c r="E599" s="131"/>
      <c r="F599" s="93" t="s">
        <v>1329</v>
      </c>
      <c r="G599" s="135">
        <v>765</v>
      </c>
      <c r="H599" s="223" t="str">
        <f t="shared" si="18"/>
        <v/>
      </c>
      <c r="I599" s="225">
        <v>849688008812</v>
      </c>
      <c r="J599" s="744"/>
      <c r="K599" s="650"/>
    </row>
    <row r="600" spans="2:11" s="86" customFormat="1" ht="30">
      <c r="B600" s="128" t="s">
        <v>1151</v>
      </c>
      <c r="C600" s="93" t="s">
        <v>1330</v>
      </c>
      <c r="D600" s="148" t="s">
        <v>1243</v>
      </c>
      <c r="E600" s="227"/>
      <c r="F600" s="93" t="s">
        <v>1331</v>
      </c>
      <c r="G600" s="135">
        <v>945</v>
      </c>
      <c r="H600" s="223" t="str">
        <f t="shared" si="18"/>
        <v/>
      </c>
      <c r="I600" s="225">
        <v>849688008256</v>
      </c>
      <c r="J600" s="744"/>
      <c r="K600" s="650"/>
    </row>
    <row r="601" spans="2:11" s="86" customFormat="1" ht="30">
      <c r="B601" s="128" t="s">
        <v>1151</v>
      </c>
      <c r="C601" s="93" t="s">
        <v>1332</v>
      </c>
      <c r="D601" s="148" t="s">
        <v>1243</v>
      </c>
      <c r="E601" s="227"/>
      <c r="F601" s="93" t="s">
        <v>1333</v>
      </c>
      <c r="G601" s="135">
        <v>1305</v>
      </c>
      <c r="H601" s="223" t="str">
        <f t="shared" si="18"/>
        <v/>
      </c>
      <c r="I601" s="225">
        <v>849688008263</v>
      </c>
      <c r="J601" s="744"/>
      <c r="K601" s="650"/>
    </row>
    <row r="602" spans="2:11" s="86" customFormat="1" ht="30">
      <c r="B602" s="128" t="s">
        <v>1151</v>
      </c>
      <c r="C602" s="93" t="s">
        <v>1334</v>
      </c>
      <c r="D602" s="148" t="s">
        <v>1243</v>
      </c>
      <c r="E602" s="227"/>
      <c r="F602" s="93" t="s">
        <v>1335</v>
      </c>
      <c r="G602" s="135">
        <v>1665</v>
      </c>
      <c r="H602" s="223" t="str">
        <f t="shared" si="18"/>
        <v/>
      </c>
      <c r="I602" s="225">
        <v>849688008270</v>
      </c>
      <c r="J602" s="744"/>
      <c r="K602" s="650"/>
    </row>
    <row r="603" spans="2:11" s="86" customFormat="1" ht="30">
      <c r="B603" s="96" t="s">
        <v>1151</v>
      </c>
      <c r="C603" s="98" t="s">
        <v>1336</v>
      </c>
      <c r="D603" s="97" t="s">
        <v>1337</v>
      </c>
      <c r="E603" s="231" t="s">
        <v>1154</v>
      </c>
      <c r="F603" s="201" t="s">
        <v>1338</v>
      </c>
      <c r="G603" s="135">
        <v>470</v>
      </c>
      <c r="H603" s="223" t="str">
        <f t="shared" si="18"/>
        <v/>
      </c>
      <c r="I603" s="233">
        <v>849688010402</v>
      </c>
      <c r="J603" s="744"/>
      <c r="K603" s="650"/>
    </row>
    <row r="604" spans="2:11" s="86" customFormat="1" ht="30">
      <c r="B604" s="96" t="s">
        <v>1151</v>
      </c>
      <c r="C604" s="98" t="s">
        <v>1339</v>
      </c>
      <c r="D604" s="97" t="s">
        <v>1337</v>
      </c>
      <c r="E604" s="232"/>
      <c r="F604" s="201" t="s">
        <v>1340</v>
      </c>
      <c r="G604" s="135">
        <v>650</v>
      </c>
      <c r="H604" s="223" t="str">
        <f t="shared" si="18"/>
        <v/>
      </c>
      <c r="I604" s="233">
        <v>849688010419</v>
      </c>
      <c r="J604" s="744"/>
      <c r="K604" s="650"/>
    </row>
    <row r="605" spans="2:11" s="86" customFormat="1" ht="30">
      <c r="B605" s="96" t="s">
        <v>1151</v>
      </c>
      <c r="C605" s="98" t="s">
        <v>1341</v>
      </c>
      <c r="D605" s="97" t="s">
        <v>1337</v>
      </c>
      <c r="E605" s="232"/>
      <c r="F605" s="201" t="s">
        <v>1342</v>
      </c>
      <c r="G605" s="135">
        <v>830</v>
      </c>
      <c r="H605" s="223" t="str">
        <f t="shared" si="18"/>
        <v/>
      </c>
      <c r="I605" s="233">
        <v>849688010426</v>
      </c>
      <c r="J605" s="744"/>
      <c r="K605" s="650"/>
    </row>
    <row r="606" spans="2:11" s="86" customFormat="1" ht="30">
      <c r="B606" s="96" t="s">
        <v>1151</v>
      </c>
      <c r="C606" s="98" t="s">
        <v>1343</v>
      </c>
      <c r="D606" s="97" t="s">
        <v>1337</v>
      </c>
      <c r="E606" s="232"/>
      <c r="F606" s="201" t="s">
        <v>1344</v>
      </c>
      <c r="G606" s="135">
        <v>1190</v>
      </c>
      <c r="H606" s="223" t="str">
        <f t="shared" si="18"/>
        <v/>
      </c>
      <c r="I606" s="233">
        <v>849688010433</v>
      </c>
      <c r="J606" s="744"/>
      <c r="K606" s="650"/>
    </row>
    <row r="607" spans="2:11" s="86" customFormat="1" ht="30">
      <c r="B607" s="96" t="s">
        <v>1151</v>
      </c>
      <c r="C607" s="98" t="s">
        <v>1345</v>
      </c>
      <c r="D607" s="97" t="s">
        <v>1337</v>
      </c>
      <c r="E607" s="232"/>
      <c r="F607" s="201" t="s">
        <v>1346</v>
      </c>
      <c r="G607" s="135">
        <v>1550</v>
      </c>
      <c r="H607" s="223" t="str">
        <f t="shared" si="18"/>
        <v/>
      </c>
      <c r="I607" s="233">
        <v>849688010440</v>
      </c>
      <c r="J607" s="744"/>
      <c r="K607" s="650"/>
    </row>
    <row r="608" spans="2:11" s="86" customFormat="1" ht="60">
      <c r="B608" s="128" t="s">
        <v>1151</v>
      </c>
      <c r="C608" s="93" t="s">
        <v>1347</v>
      </c>
      <c r="D608" s="148" t="s">
        <v>1153</v>
      </c>
      <c r="E608" s="222" t="s">
        <v>3513</v>
      </c>
      <c r="F608" s="93" t="s">
        <v>1348</v>
      </c>
      <c r="G608" s="135">
        <v>455</v>
      </c>
      <c r="H608" s="223" t="str">
        <f t="shared" si="18"/>
        <v/>
      </c>
      <c r="I608" s="224" t="s">
        <v>1349</v>
      </c>
      <c r="J608" s="744"/>
      <c r="K608" s="650"/>
    </row>
    <row r="609" spans="2:11" s="86" customFormat="1" ht="45">
      <c r="B609" s="128" t="s">
        <v>1151</v>
      </c>
      <c r="C609" s="93" t="s">
        <v>1350</v>
      </c>
      <c r="D609" s="148" t="s">
        <v>1153</v>
      </c>
      <c r="E609" s="152" t="s">
        <v>3512</v>
      </c>
      <c r="F609" s="93" t="s">
        <v>1351</v>
      </c>
      <c r="G609" s="135">
        <v>635</v>
      </c>
      <c r="H609" s="223" t="str">
        <f t="shared" si="18"/>
        <v/>
      </c>
      <c r="I609" s="225">
        <v>849688008829</v>
      </c>
      <c r="J609" s="744"/>
      <c r="K609" s="650"/>
    </row>
    <row r="610" spans="2:11" s="86" customFormat="1" ht="45">
      <c r="B610" s="128" t="s">
        <v>1151</v>
      </c>
      <c r="C610" s="93" t="s">
        <v>1352</v>
      </c>
      <c r="D610" s="148" t="s">
        <v>1153</v>
      </c>
      <c r="E610" s="152" t="s">
        <v>3511</v>
      </c>
      <c r="F610" s="93" t="s">
        <v>1353</v>
      </c>
      <c r="G610" s="135">
        <v>815</v>
      </c>
      <c r="H610" s="223" t="str">
        <f t="shared" si="18"/>
        <v/>
      </c>
      <c r="I610" s="225">
        <v>849688008331</v>
      </c>
      <c r="J610" s="744"/>
      <c r="K610" s="650"/>
    </row>
    <row r="611" spans="2:11" s="86" customFormat="1" ht="45">
      <c r="B611" s="128" t="s">
        <v>1151</v>
      </c>
      <c r="C611" s="206" t="s">
        <v>1354</v>
      </c>
      <c r="D611" s="148" t="s">
        <v>1153</v>
      </c>
      <c r="E611" s="152" t="s">
        <v>3510</v>
      </c>
      <c r="F611" s="93" t="s">
        <v>1355</v>
      </c>
      <c r="G611" s="135">
        <v>1175</v>
      </c>
      <c r="H611" s="223" t="str">
        <f t="shared" si="18"/>
        <v/>
      </c>
      <c r="I611" s="225">
        <v>849688008348</v>
      </c>
      <c r="J611" s="744"/>
      <c r="K611" s="650"/>
    </row>
    <row r="612" spans="2:11" s="86" customFormat="1" ht="45">
      <c r="B612" s="128" t="s">
        <v>1151</v>
      </c>
      <c r="C612" s="206" t="s">
        <v>1356</v>
      </c>
      <c r="D612" s="148" t="s">
        <v>1153</v>
      </c>
      <c r="E612" s="152" t="s">
        <v>3509</v>
      </c>
      <c r="F612" s="93" t="s">
        <v>1357</v>
      </c>
      <c r="G612" s="135">
        <v>1535</v>
      </c>
      <c r="H612" s="153" t="str">
        <f t="shared" si="18"/>
        <v/>
      </c>
      <c r="I612" s="154">
        <v>849688008355</v>
      </c>
      <c r="J612" s="744"/>
      <c r="K612" s="650"/>
    </row>
    <row r="613" spans="2:11" s="172" customFormat="1" ht="25.2">
      <c r="B613" s="123" t="s">
        <v>1388</v>
      </c>
      <c r="C613" s="209"/>
      <c r="D613" s="210"/>
      <c r="E613" s="210"/>
      <c r="F613" s="210"/>
      <c r="G613" s="210"/>
      <c r="H613" s="210"/>
      <c r="I613" s="211"/>
      <c r="J613" s="744"/>
      <c r="K613" s="1176"/>
    </row>
    <row r="614" spans="2:11" s="172" customFormat="1" ht="36.75" customHeight="1">
      <c r="B614" s="128" t="s">
        <v>1389</v>
      </c>
      <c r="C614" s="138" t="s">
        <v>1390</v>
      </c>
      <c r="D614" s="148" t="s">
        <v>1391</v>
      </c>
      <c r="E614" s="152"/>
      <c r="F614" s="198" t="s">
        <v>1392</v>
      </c>
      <c r="G614" s="135">
        <v>1365</v>
      </c>
      <c r="H614" s="153" t="str">
        <f>IF($H$3=0,"",G614-($H$3*G614))</f>
        <v/>
      </c>
      <c r="I614" s="154">
        <v>8801089130846</v>
      </c>
      <c r="J614" s="744"/>
      <c r="K614" s="650"/>
    </row>
    <row r="615" spans="2:11" s="172" customFormat="1" ht="30" customHeight="1">
      <c r="B615" s="128" t="s">
        <v>1389</v>
      </c>
      <c r="C615" s="138" t="s">
        <v>1393</v>
      </c>
      <c r="D615" s="148" t="s">
        <v>1394</v>
      </c>
      <c r="E615" s="152"/>
      <c r="F615" s="198" t="s">
        <v>1395</v>
      </c>
      <c r="G615" s="135">
        <v>535</v>
      </c>
      <c r="H615" s="153" t="str">
        <f>IF($H$3=0,"",G615-($H$3*G615))</f>
        <v/>
      </c>
      <c r="I615" s="154">
        <v>8801089130884</v>
      </c>
      <c r="J615" s="744"/>
      <c r="K615" s="650"/>
    </row>
    <row r="616" spans="2:11" s="172" customFormat="1" ht="30">
      <c r="B616" s="128" t="s">
        <v>1389</v>
      </c>
      <c r="C616" s="129" t="s">
        <v>3456</v>
      </c>
      <c r="D616" s="148" t="s">
        <v>3457</v>
      </c>
      <c r="E616" s="152"/>
      <c r="F616" s="198" t="s">
        <v>3491</v>
      </c>
      <c r="G616" s="656">
        <v>260</v>
      </c>
      <c r="H616" s="153" t="str">
        <f>IF($H$3=0,"",G616-($H$3*G616))</f>
        <v/>
      </c>
      <c r="I616" s="154">
        <v>8801089129635</v>
      </c>
      <c r="J616" s="744"/>
      <c r="K616" s="650"/>
    </row>
    <row r="617" spans="2:11" s="172" customFormat="1" ht="45">
      <c r="B617" s="128" t="s">
        <v>4558</v>
      </c>
      <c r="C617" s="161" t="s">
        <v>4559</v>
      </c>
      <c r="D617" s="162" t="s">
        <v>4560</v>
      </c>
      <c r="E617" s="197"/>
      <c r="F617" s="198" t="s">
        <v>4561</v>
      </c>
      <c r="G617" s="656">
        <v>800</v>
      </c>
      <c r="H617" s="153" t="str">
        <f>IF($H$3=0,"",G617-($H$3*G617))</f>
        <v/>
      </c>
      <c r="I617" s="154">
        <v>8801089156860</v>
      </c>
      <c r="J617" s="744"/>
      <c r="K617" s="650"/>
    </row>
    <row r="618" spans="2:11" s="170" customFormat="1" ht="30">
      <c r="B618" s="96" t="s">
        <v>1404</v>
      </c>
      <c r="C618" s="141" t="s">
        <v>1405</v>
      </c>
      <c r="D618" s="97" t="s">
        <v>1406</v>
      </c>
      <c r="E618" s="152" t="s">
        <v>595</v>
      </c>
      <c r="F618" s="98" t="s">
        <v>1407</v>
      </c>
      <c r="G618" s="157">
        <v>800</v>
      </c>
      <c r="H618" s="166" t="str">
        <f>IF($H$3=0,"",G618-($H$3*G618))</f>
        <v/>
      </c>
      <c r="I618" s="213">
        <v>8801089097538</v>
      </c>
      <c r="J618" s="744"/>
      <c r="K618" s="651"/>
    </row>
    <row r="619" spans="2:11" s="172" customFormat="1" ht="26.25" customHeight="1">
      <c r="B619" s="123" t="s">
        <v>4058</v>
      </c>
      <c r="C619" s="209"/>
      <c r="D619" s="210"/>
      <c r="E619" s="210"/>
      <c r="F619" s="210"/>
      <c r="G619" s="210"/>
      <c r="H619" s="210"/>
      <c r="I619" s="211"/>
      <c r="J619" s="744"/>
      <c r="K619" s="1176"/>
    </row>
    <row r="620" spans="2:11" s="172" customFormat="1" ht="15">
      <c r="B620" s="178" t="s">
        <v>1408</v>
      </c>
      <c r="C620" s="178" t="s">
        <v>1415</v>
      </c>
      <c r="D620" s="130" t="s">
        <v>1416</v>
      </c>
      <c r="E620" s="179"/>
      <c r="F620" s="129" t="s">
        <v>1417</v>
      </c>
      <c r="G620" s="147">
        <v>1100</v>
      </c>
      <c r="H620" s="153" t="str">
        <f t="shared" ref="H620:H623" si="19">IF($H$3=0,"",G620-($H$3*G620))</f>
        <v/>
      </c>
      <c r="I620" s="236" t="s">
        <v>1418</v>
      </c>
      <c r="J620" s="744"/>
      <c r="K620" s="650"/>
    </row>
    <row r="621" spans="2:11" s="172" customFormat="1" ht="15">
      <c r="B621" s="128" t="s">
        <v>1408</v>
      </c>
      <c r="C621" s="188" t="s">
        <v>1419</v>
      </c>
      <c r="D621" s="162" t="s">
        <v>1416</v>
      </c>
      <c r="E621" s="162"/>
      <c r="F621" s="163" t="s">
        <v>1420</v>
      </c>
      <c r="G621" s="135">
        <v>450</v>
      </c>
      <c r="H621" s="153" t="str">
        <f t="shared" si="19"/>
        <v/>
      </c>
      <c r="I621" s="154">
        <v>849688008713</v>
      </c>
      <c r="J621" s="744"/>
      <c r="K621" s="650"/>
    </row>
    <row r="622" spans="2:11" s="172" customFormat="1" ht="15">
      <c r="B622" s="128" t="s">
        <v>1408</v>
      </c>
      <c r="C622" s="188" t="s">
        <v>1421</v>
      </c>
      <c r="D622" s="162" t="s">
        <v>1422</v>
      </c>
      <c r="E622" s="162"/>
      <c r="F622" s="163" t="s">
        <v>1423</v>
      </c>
      <c r="G622" s="135">
        <v>750</v>
      </c>
      <c r="H622" s="153" t="str">
        <f t="shared" si="19"/>
        <v/>
      </c>
      <c r="I622" s="154">
        <v>849688008720</v>
      </c>
      <c r="J622" s="744"/>
      <c r="K622" s="650"/>
    </row>
    <row r="623" spans="2:11" s="172" customFormat="1" ht="15">
      <c r="B623" s="128" t="s">
        <v>1408</v>
      </c>
      <c r="C623" s="188" t="s">
        <v>1424</v>
      </c>
      <c r="D623" s="162" t="s">
        <v>1422</v>
      </c>
      <c r="E623" s="162"/>
      <c r="F623" s="163" t="s">
        <v>1425</v>
      </c>
      <c r="G623" s="135">
        <v>1100</v>
      </c>
      <c r="H623" s="153" t="str">
        <f t="shared" si="19"/>
        <v/>
      </c>
      <c r="I623" s="154">
        <v>849688008744</v>
      </c>
      <c r="J623" s="744"/>
      <c r="K623" s="650"/>
    </row>
    <row r="624" spans="2:11" ht="15">
      <c r="B624" s="128" t="s">
        <v>4059</v>
      </c>
      <c r="C624" s="138" t="s">
        <v>1893</v>
      </c>
      <c r="D624" s="148" t="s">
        <v>1894</v>
      </c>
      <c r="E624" s="133"/>
      <c r="F624" s="93" t="s">
        <v>1895</v>
      </c>
      <c r="G624" s="135">
        <v>269</v>
      </c>
      <c r="H624" s="153" t="str">
        <f t="shared" ref="H624:H668" si="20">IF($H$3=0,"",G624-($H$3*G624))</f>
        <v/>
      </c>
      <c r="I624" s="154">
        <v>6950207343872</v>
      </c>
      <c r="J624" s="744"/>
      <c r="K624" s="650"/>
    </row>
    <row r="625" spans="2:11" ht="15">
      <c r="B625" s="128" t="s">
        <v>4059</v>
      </c>
      <c r="C625" s="138" t="s">
        <v>1896</v>
      </c>
      <c r="D625" s="148" t="s">
        <v>1894</v>
      </c>
      <c r="E625" s="133"/>
      <c r="F625" s="93" t="s">
        <v>1897</v>
      </c>
      <c r="G625" s="135">
        <v>269</v>
      </c>
      <c r="H625" s="153" t="str">
        <f t="shared" si="20"/>
        <v/>
      </c>
      <c r="I625" s="154">
        <v>6950207344336</v>
      </c>
      <c r="J625" s="744"/>
      <c r="K625" s="650"/>
    </row>
    <row r="626" spans="2:11" ht="15">
      <c r="B626" s="128" t="s">
        <v>4059</v>
      </c>
      <c r="C626" s="93" t="s">
        <v>183</v>
      </c>
      <c r="D626" s="148" t="s">
        <v>1894</v>
      </c>
      <c r="E626" s="131"/>
      <c r="F626" s="93" t="s">
        <v>1898</v>
      </c>
      <c r="G626" s="135">
        <v>269</v>
      </c>
      <c r="H626" s="153" t="str">
        <f t="shared" si="20"/>
        <v/>
      </c>
      <c r="I626" s="154">
        <v>8801089095817</v>
      </c>
      <c r="J626" s="744"/>
      <c r="K626" s="650"/>
    </row>
    <row r="627" spans="2:11" ht="15">
      <c r="B627" s="128" t="s">
        <v>4059</v>
      </c>
      <c r="C627" s="137" t="s">
        <v>3546</v>
      </c>
      <c r="D627" s="148" t="s">
        <v>1894</v>
      </c>
      <c r="E627" s="132"/>
      <c r="F627" s="93" t="s">
        <v>3763</v>
      </c>
      <c r="G627" s="135">
        <v>269</v>
      </c>
      <c r="H627" s="153" t="str">
        <f t="shared" si="20"/>
        <v/>
      </c>
      <c r="I627" s="154">
        <v>8801089155849</v>
      </c>
      <c r="J627" s="744"/>
      <c r="K627" s="650"/>
    </row>
    <row r="628" spans="2:11" ht="30">
      <c r="B628" s="128" t="s">
        <v>4059</v>
      </c>
      <c r="C628" s="137" t="s">
        <v>4176</v>
      </c>
      <c r="D628" s="148" t="s">
        <v>4177</v>
      </c>
      <c r="E628" s="132" t="s">
        <v>4203</v>
      </c>
      <c r="F628" s="163" t="s">
        <v>4219</v>
      </c>
      <c r="G628" s="135">
        <v>730</v>
      </c>
      <c r="H628" s="153" t="str">
        <f t="shared" si="20"/>
        <v/>
      </c>
      <c r="I628" s="154">
        <v>849688011935</v>
      </c>
      <c r="J628" s="744"/>
      <c r="K628" s="650"/>
    </row>
    <row r="629" spans="2:11" ht="30">
      <c r="B629" s="128" t="s">
        <v>4059</v>
      </c>
      <c r="C629" s="137" t="s">
        <v>4178</v>
      </c>
      <c r="D629" s="148" t="s">
        <v>4177</v>
      </c>
      <c r="E629" s="132" t="s">
        <v>4203</v>
      </c>
      <c r="F629" s="163" t="s">
        <v>4221</v>
      </c>
      <c r="G629" s="135">
        <v>850</v>
      </c>
      <c r="H629" s="153" t="str">
        <f t="shared" si="20"/>
        <v/>
      </c>
      <c r="I629" s="154">
        <v>849688011942</v>
      </c>
      <c r="J629" s="744"/>
      <c r="K629" s="650"/>
    </row>
    <row r="630" spans="2:11" ht="30">
      <c r="B630" s="128" t="s">
        <v>4059</v>
      </c>
      <c r="C630" s="137" t="s">
        <v>4179</v>
      </c>
      <c r="D630" s="148" t="s">
        <v>4180</v>
      </c>
      <c r="E630" s="132" t="s">
        <v>4203</v>
      </c>
      <c r="F630" s="163" t="s">
        <v>4220</v>
      </c>
      <c r="G630" s="135">
        <v>900</v>
      </c>
      <c r="H630" s="153" t="str">
        <f t="shared" si="20"/>
        <v/>
      </c>
      <c r="I630" s="154">
        <v>849688011959</v>
      </c>
      <c r="J630" s="744"/>
      <c r="K630" s="650"/>
    </row>
    <row r="631" spans="2:11" ht="30">
      <c r="B631" s="128" t="s">
        <v>4059</v>
      </c>
      <c r="C631" s="137" t="s">
        <v>4181</v>
      </c>
      <c r="D631" s="148" t="s">
        <v>4180</v>
      </c>
      <c r="E631" s="132" t="s">
        <v>4203</v>
      </c>
      <c r="F631" s="163" t="s">
        <v>4225</v>
      </c>
      <c r="G631" s="135">
        <v>1025</v>
      </c>
      <c r="H631" s="153" t="str">
        <f t="shared" si="20"/>
        <v/>
      </c>
      <c r="I631" s="154">
        <v>849688011966</v>
      </c>
      <c r="J631" s="744"/>
      <c r="K631" s="650"/>
    </row>
    <row r="632" spans="2:11" ht="30">
      <c r="B632" s="128" t="s">
        <v>4059</v>
      </c>
      <c r="C632" s="137" t="s">
        <v>4182</v>
      </c>
      <c r="D632" s="148" t="s">
        <v>4183</v>
      </c>
      <c r="E632" s="132" t="s">
        <v>4203</v>
      </c>
      <c r="F632" s="163" t="s">
        <v>4242</v>
      </c>
      <c r="G632" s="135">
        <v>730</v>
      </c>
      <c r="H632" s="153" t="str">
        <f t="shared" si="20"/>
        <v/>
      </c>
      <c r="I632" s="154">
        <v>849688011973</v>
      </c>
      <c r="J632" s="744"/>
      <c r="K632" s="650"/>
    </row>
    <row r="633" spans="2:11" ht="30">
      <c r="B633" s="128" t="s">
        <v>4059</v>
      </c>
      <c r="C633" s="137" t="s">
        <v>4184</v>
      </c>
      <c r="D633" s="148" t="s">
        <v>4183</v>
      </c>
      <c r="E633" s="132" t="s">
        <v>4203</v>
      </c>
      <c r="F633" s="163" t="s">
        <v>4243</v>
      </c>
      <c r="G633" s="135">
        <v>850</v>
      </c>
      <c r="H633" s="153" t="str">
        <f t="shared" si="20"/>
        <v/>
      </c>
      <c r="I633" s="154">
        <v>849688011980</v>
      </c>
      <c r="J633" s="744"/>
      <c r="K633" s="650"/>
    </row>
    <row r="634" spans="2:11" ht="30">
      <c r="B634" s="128" t="s">
        <v>4059</v>
      </c>
      <c r="C634" s="137" t="s">
        <v>4185</v>
      </c>
      <c r="D634" s="148" t="s">
        <v>4177</v>
      </c>
      <c r="E634" s="132" t="s">
        <v>4203</v>
      </c>
      <c r="F634" s="163" t="s">
        <v>4222</v>
      </c>
      <c r="G634" s="135">
        <v>730</v>
      </c>
      <c r="H634" s="153" t="str">
        <f t="shared" si="20"/>
        <v/>
      </c>
      <c r="I634" s="154">
        <v>849688011997</v>
      </c>
      <c r="J634" s="744"/>
      <c r="K634" s="650"/>
    </row>
    <row r="635" spans="2:11" ht="30">
      <c r="B635" s="128" t="s">
        <v>4059</v>
      </c>
      <c r="C635" s="137" t="s">
        <v>4186</v>
      </c>
      <c r="D635" s="148" t="s">
        <v>4177</v>
      </c>
      <c r="E635" s="132" t="s">
        <v>4203</v>
      </c>
      <c r="F635" s="163" t="s">
        <v>4223</v>
      </c>
      <c r="G635" s="135">
        <v>850</v>
      </c>
      <c r="H635" s="153" t="str">
        <f t="shared" si="20"/>
        <v/>
      </c>
      <c r="I635" s="154">
        <v>849688012000</v>
      </c>
      <c r="J635" s="744"/>
      <c r="K635" s="650"/>
    </row>
    <row r="636" spans="2:11" ht="30">
      <c r="B636" s="128" t="s">
        <v>4059</v>
      </c>
      <c r="C636" s="137" t="s">
        <v>4187</v>
      </c>
      <c r="D636" s="148" t="s">
        <v>4180</v>
      </c>
      <c r="E636" s="132" t="s">
        <v>4203</v>
      </c>
      <c r="F636" s="163" t="s">
        <v>4224</v>
      </c>
      <c r="G636" s="135">
        <v>900</v>
      </c>
      <c r="H636" s="153" t="str">
        <f t="shared" si="20"/>
        <v/>
      </c>
      <c r="I636" s="154">
        <v>849688012017</v>
      </c>
      <c r="J636" s="744"/>
      <c r="K636" s="650"/>
    </row>
    <row r="637" spans="2:11" ht="30">
      <c r="B637" s="128" t="s">
        <v>4059</v>
      </c>
      <c r="C637" s="137" t="s">
        <v>4188</v>
      </c>
      <c r="D637" s="148" t="s">
        <v>4180</v>
      </c>
      <c r="E637" s="132" t="s">
        <v>4203</v>
      </c>
      <c r="F637" s="163" t="s">
        <v>4226</v>
      </c>
      <c r="G637" s="135">
        <v>1025</v>
      </c>
      <c r="H637" s="153" t="str">
        <f t="shared" si="20"/>
        <v/>
      </c>
      <c r="I637" s="154">
        <v>849688012024</v>
      </c>
      <c r="J637" s="744"/>
      <c r="K637" s="650"/>
    </row>
    <row r="638" spans="2:11" ht="30">
      <c r="B638" s="128" t="s">
        <v>4059</v>
      </c>
      <c r="C638" s="137" t="s">
        <v>4189</v>
      </c>
      <c r="D638" s="148" t="s">
        <v>4183</v>
      </c>
      <c r="E638" s="132" t="s">
        <v>4203</v>
      </c>
      <c r="F638" s="163" t="s">
        <v>4244</v>
      </c>
      <c r="G638" s="135">
        <v>730</v>
      </c>
      <c r="H638" s="153" t="str">
        <f t="shared" si="20"/>
        <v/>
      </c>
      <c r="I638" s="154">
        <v>849688012048</v>
      </c>
      <c r="J638" s="744"/>
      <c r="K638" s="650"/>
    </row>
    <row r="639" spans="2:11" ht="30">
      <c r="B639" s="128" t="s">
        <v>4059</v>
      </c>
      <c r="C639" s="137" t="s">
        <v>4241</v>
      </c>
      <c r="D639" s="148" t="s">
        <v>4183</v>
      </c>
      <c r="E639" s="132" t="s">
        <v>4203</v>
      </c>
      <c r="F639" s="163" t="s">
        <v>4245</v>
      </c>
      <c r="G639" s="135">
        <v>850</v>
      </c>
      <c r="H639" s="153" t="str">
        <f t="shared" si="20"/>
        <v/>
      </c>
      <c r="I639" s="154">
        <v>849688012048</v>
      </c>
      <c r="J639" s="744"/>
      <c r="K639" s="650"/>
    </row>
    <row r="640" spans="2:11" ht="15">
      <c r="B640" s="96" t="s">
        <v>4059</v>
      </c>
      <c r="C640" s="140" t="s">
        <v>4269</v>
      </c>
      <c r="D640" s="97" t="s">
        <v>4339</v>
      </c>
      <c r="E640" s="143" t="s">
        <v>4203</v>
      </c>
      <c r="F640" s="214" t="s">
        <v>4295</v>
      </c>
      <c r="G640" s="135">
        <v>1125</v>
      </c>
      <c r="H640" s="153" t="str">
        <f t="shared" si="20"/>
        <v/>
      </c>
      <c r="I640" s="154">
        <v>849688012055</v>
      </c>
      <c r="J640" s="744"/>
      <c r="K640" s="650"/>
    </row>
    <row r="641" spans="2:11" ht="15">
      <c r="B641" s="96" t="s">
        <v>4059</v>
      </c>
      <c r="C641" s="140" t="s">
        <v>4270</v>
      </c>
      <c r="D641" s="97" t="s">
        <v>4340</v>
      </c>
      <c r="E641" s="143" t="s">
        <v>4203</v>
      </c>
      <c r="F641" s="214" t="s">
        <v>4296</v>
      </c>
      <c r="G641" s="135">
        <v>1125</v>
      </c>
      <c r="H641" s="153" t="str">
        <f t="shared" si="20"/>
        <v/>
      </c>
      <c r="I641" s="154">
        <v>849688012062</v>
      </c>
      <c r="J641" s="744"/>
      <c r="K641" s="650"/>
    </row>
    <row r="642" spans="2:11" ht="15">
      <c r="B642" s="96" t="s">
        <v>4059</v>
      </c>
      <c r="C642" s="140" t="s">
        <v>4271</v>
      </c>
      <c r="D642" s="97" t="s">
        <v>4339</v>
      </c>
      <c r="E642" s="143" t="s">
        <v>4203</v>
      </c>
      <c r="F642" s="214" t="s">
        <v>4297</v>
      </c>
      <c r="G642" s="135">
        <v>1225</v>
      </c>
      <c r="H642" s="153" t="str">
        <f t="shared" si="20"/>
        <v/>
      </c>
      <c r="I642" s="154">
        <v>849688012079</v>
      </c>
      <c r="J642" s="744"/>
      <c r="K642" s="650"/>
    </row>
    <row r="643" spans="2:11" ht="15">
      <c r="B643" s="96" t="s">
        <v>4059</v>
      </c>
      <c r="C643" s="140" t="s">
        <v>4272</v>
      </c>
      <c r="D643" s="97" t="s">
        <v>4341</v>
      </c>
      <c r="E643" s="143" t="s">
        <v>4203</v>
      </c>
      <c r="F643" s="214" t="s">
        <v>4298</v>
      </c>
      <c r="G643" s="135">
        <v>760</v>
      </c>
      <c r="H643" s="153" t="str">
        <f t="shared" si="20"/>
        <v/>
      </c>
      <c r="I643" s="154">
        <v>849688012086</v>
      </c>
      <c r="J643" s="744"/>
      <c r="K643" s="650"/>
    </row>
    <row r="644" spans="2:11" ht="15">
      <c r="B644" s="96" t="s">
        <v>4284</v>
      </c>
      <c r="C644" s="140" t="s">
        <v>4273</v>
      </c>
      <c r="D644" s="97" t="s">
        <v>4342</v>
      </c>
      <c r="E644" s="143" t="s">
        <v>4203</v>
      </c>
      <c r="F644" s="214" t="s">
        <v>4283</v>
      </c>
      <c r="G644" s="135">
        <v>225</v>
      </c>
      <c r="H644" s="153" t="str">
        <f t="shared" si="20"/>
        <v/>
      </c>
      <c r="I644" s="154">
        <v>849688012093</v>
      </c>
      <c r="J644" s="744"/>
      <c r="K644" s="650"/>
    </row>
    <row r="645" spans="2:11" ht="15">
      <c r="B645" s="96" t="s">
        <v>4284</v>
      </c>
      <c r="C645" s="140" t="s">
        <v>4274</v>
      </c>
      <c r="D645" s="97" t="s">
        <v>4357</v>
      </c>
      <c r="E645" s="143" t="s">
        <v>4203</v>
      </c>
      <c r="F645" s="214" t="s">
        <v>4343</v>
      </c>
      <c r="G645" s="135">
        <v>160</v>
      </c>
      <c r="H645" s="153" t="str">
        <f t="shared" si="20"/>
        <v/>
      </c>
      <c r="I645" s="154">
        <v>849688012109</v>
      </c>
      <c r="J645" s="744"/>
      <c r="K645" s="650"/>
    </row>
    <row r="646" spans="2:11" ht="15">
      <c r="B646" s="96" t="s">
        <v>4284</v>
      </c>
      <c r="C646" s="140" t="s">
        <v>4350</v>
      </c>
      <c r="D646" s="97" t="s">
        <v>4358</v>
      </c>
      <c r="E646" s="143" t="s">
        <v>4203</v>
      </c>
      <c r="F646" s="214" t="s">
        <v>4344</v>
      </c>
      <c r="G646" s="135">
        <v>170</v>
      </c>
      <c r="H646" s="153" t="str">
        <f t="shared" si="20"/>
        <v/>
      </c>
      <c r="I646" s="154">
        <v>849688012116</v>
      </c>
      <c r="J646" s="744"/>
      <c r="K646" s="650"/>
    </row>
    <row r="647" spans="2:11" ht="15">
      <c r="B647" s="96" t="s">
        <v>4284</v>
      </c>
      <c r="C647" s="140" t="s">
        <v>4275</v>
      </c>
      <c r="D647" s="97" t="s">
        <v>4359</v>
      </c>
      <c r="E647" s="143" t="s">
        <v>4203</v>
      </c>
      <c r="F647" s="214" t="s">
        <v>4351</v>
      </c>
      <c r="G647" s="135">
        <v>260</v>
      </c>
      <c r="H647" s="153" t="str">
        <f t="shared" si="20"/>
        <v/>
      </c>
      <c r="I647" s="154">
        <v>849688012123</v>
      </c>
      <c r="J647" s="744"/>
      <c r="K647" s="650"/>
    </row>
    <row r="648" spans="2:11" ht="15">
      <c r="B648" s="96" t="s">
        <v>4284</v>
      </c>
      <c r="C648" s="140" t="s">
        <v>4276</v>
      </c>
      <c r="D648" s="97" t="s">
        <v>4360</v>
      </c>
      <c r="E648" s="143" t="s">
        <v>4203</v>
      </c>
      <c r="F648" s="214" t="s">
        <v>4352</v>
      </c>
      <c r="G648" s="135">
        <v>260</v>
      </c>
      <c r="H648" s="153" t="str">
        <f t="shared" si="20"/>
        <v/>
      </c>
      <c r="I648" s="154">
        <v>849688012130</v>
      </c>
      <c r="J648" s="744"/>
      <c r="K648" s="650"/>
    </row>
    <row r="649" spans="2:11" ht="15">
      <c r="B649" s="96" t="s">
        <v>4284</v>
      </c>
      <c r="C649" s="140" t="s">
        <v>4277</v>
      </c>
      <c r="D649" s="97" t="s">
        <v>4361</v>
      </c>
      <c r="E649" s="143" t="s">
        <v>4203</v>
      </c>
      <c r="F649" s="214" t="s">
        <v>4353</v>
      </c>
      <c r="G649" s="135">
        <v>260</v>
      </c>
      <c r="H649" s="153" t="str">
        <f t="shared" si="20"/>
        <v/>
      </c>
      <c r="I649" s="154">
        <v>849688012147</v>
      </c>
      <c r="J649" s="744"/>
      <c r="K649" s="650"/>
    </row>
    <row r="650" spans="2:11" ht="15">
      <c r="B650" s="96" t="s">
        <v>4284</v>
      </c>
      <c r="C650" s="140" t="s">
        <v>4278</v>
      </c>
      <c r="D650" s="97" t="s">
        <v>4362</v>
      </c>
      <c r="E650" s="143" t="s">
        <v>4203</v>
      </c>
      <c r="F650" s="214" t="s">
        <v>4354</v>
      </c>
      <c r="G650" s="135">
        <v>260</v>
      </c>
      <c r="H650" s="153" t="str">
        <f t="shared" si="20"/>
        <v/>
      </c>
      <c r="I650" s="154">
        <v>849688012154</v>
      </c>
      <c r="J650" s="744"/>
      <c r="K650" s="650"/>
    </row>
    <row r="651" spans="2:11" ht="15">
      <c r="B651" s="96" t="s">
        <v>4284</v>
      </c>
      <c r="C651" s="140" t="s">
        <v>4279</v>
      </c>
      <c r="D651" s="97" t="s">
        <v>4358</v>
      </c>
      <c r="E651" s="143" t="s">
        <v>4203</v>
      </c>
      <c r="F651" s="214" t="s">
        <v>4345</v>
      </c>
      <c r="G651" s="135">
        <v>160</v>
      </c>
      <c r="H651" s="153" t="str">
        <f t="shared" si="20"/>
        <v/>
      </c>
      <c r="I651" s="154">
        <v>849688012161</v>
      </c>
      <c r="J651" s="744"/>
      <c r="K651" s="650"/>
    </row>
    <row r="652" spans="2:11" ht="15">
      <c r="B652" s="96" t="s">
        <v>4284</v>
      </c>
      <c r="C652" s="140" t="s">
        <v>4280</v>
      </c>
      <c r="D652" s="97" t="s">
        <v>4361</v>
      </c>
      <c r="E652" s="143" t="s">
        <v>4203</v>
      </c>
      <c r="F652" s="214" t="s">
        <v>4356</v>
      </c>
      <c r="G652" s="135">
        <v>385</v>
      </c>
      <c r="H652" s="153" t="str">
        <f t="shared" si="20"/>
        <v/>
      </c>
      <c r="I652" s="154">
        <v>849688012178</v>
      </c>
      <c r="J652" s="744"/>
      <c r="K652" s="650"/>
    </row>
    <row r="653" spans="2:11" ht="15">
      <c r="B653" s="96" t="s">
        <v>4284</v>
      </c>
      <c r="C653" s="140" t="s">
        <v>4281</v>
      </c>
      <c r="D653" s="97" t="s">
        <v>4362</v>
      </c>
      <c r="E653" s="143" t="s">
        <v>4203</v>
      </c>
      <c r="F653" s="214" t="s">
        <v>4355</v>
      </c>
      <c r="G653" s="135">
        <v>385</v>
      </c>
      <c r="H653" s="153" t="str">
        <f t="shared" si="20"/>
        <v/>
      </c>
      <c r="I653" s="154">
        <v>849688012185</v>
      </c>
      <c r="J653" s="744"/>
      <c r="K653" s="650"/>
    </row>
    <row r="654" spans="2:11" ht="15">
      <c r="B654" s="96" t="s">
        <v>4284</v>
      </c>
      <c r="C654" s="140" t="s">
        <v>4282</v>
      </c>
      <c r="D654" s="97" t="s">
        <v>4357</v>
      </c>
      <c r="E654" s="143" t="s">
        <v>4203</v>
      </c>
      <c r="F654" s="214" t="s">
        <v>4346</v>
      </c>
      <c r="G654" s="135">
        <v>325</v>
      </c>
      <c r="H654" s="153" t="str">
        <f t="shared" si="20"/>
        <v/>
      </c>
      <c r="I654" s="154">
        <v>849688012192</v>
      </c>
      <c r="J654" s="744"/>
      <c r="K654" s="650"/>
    </row>
    <row r="655" spans="2:11" ht="15">
      <c r="B655" s="128" t="s">
        <v>4190</v>
      </c>
      <c r="C655" s="137" t="s">
        <v>4191</v>
      </c>
      <c r="D655" s="148" t="s">
        <v>4192</v>
      </c>
      <c r="E655" s="132" t="s">
        <v>4203</v>
      </c>
      <c r="F655" s="163" t="s">
        <v>4227</v>
      </c>
      <c r="G655" s="135">
        <v>1025</v>
      </c>
      <c r="H655" s="153" t="str">
        <f t="shared" si="20"/>
        <v/>
      </c>
      <c r="I655" s="154">
        <v>849688012208</v>
      </c>
      <c r="J655" s="744"/>
      <c r="K655" s="650"/>
    </row>
    <row r="656" spans="2:11" ht="15">
      <c r="B656" s="128" t="s">
        <v>4190</v>
      </c>
      <c r="C656" s="137" t="s">
        <v>4193</v>
      </c>
      <c r="D656" s="148" t="s">
        <v>4194</v>
      </c>
      <c r="E656" s="132" t="s">
        <v>4203</v>
      </c>
      <c r="F656" s="163" t="s">
        <v>4228</v>
      </c>
      <c r="G656" s="135">
        <v>580</v>
      </c>
      <c r="H656" s="153" t="str">
        <f t="shared" si="20"/>
        <v/>
      </c>
      <c r="I656" s="154">
        <v>849688012215</v>
      </c>
      <c r="J656" s="744"/>
      <c r="K656" s="650"/>
    </row>
    <row r="657" spans="2:11" ht="15">
      <c r="B657" s="128" t="s">
        <v>4190</v>
      </c>
      <c r="C657" s="137" t="s">
        <v>4195</v>
      </c>
      <c r="D657" s="148" t="s">
        <v>4196</v>
      </c>
      <c r="E657" s="132" t="s">
        <v>4203</v>
      </c>
      <c r="F657" s="163" t="s">
        <v>4229</v>
      </c>
      <c r="G657" s="135">
        <v>580</v>
      </c>
      <c r="H657" s="153" t="str">
        <f t="shared" si="20"/>
        <v/>
      </c>
      <c r="I657" s="154">
        <v>849688012222</v>
      </c>
      <c r="J657" s="744"/>
      <c r="K657" s="650"/>
    </row>
    <row r="658" spans="2:11" ht="15">
      <c r="B658" s="128" t="s">
        <v>4190</v>
      </c>
      <c r="C658" s="137" t="s">
        <v>4197</v>
      </c>
      <c r="D658" s="148" t="s">
        <v>4198</v>
      </c>
      <c r="E658" s="132" t="s">
        <v>4203</v>
      </c>
      <c r="F658" s="163" t="s">
        <v>4230</v>
      </c>
      <c r="G658" s="135">
        <v>35</v>
      </c>
      <c r="H658" s="153" t="str">
        <f t="shared" si="20"/>
        <v/>
      </c>
      <c r="I658" s="154">
        <v>849688012239</v>
      </c>
      <c r="J658" s="744"/>
      <c r="K658" s="650"/>
    </row>
    <row r="659" spans="2:11" ht="15">
      <c r="B659" s="128" t="s">
        <v>4190</v>
      </c>
      <c r="C659" s="137" t="s">
        <v>4199</v>
      </c>
      <c r="D659" s="148" t="s">
        <v>4200</v>
      </c>
      <c r="E659" s="132" t="s">
        <v>4203</v>
      </c>
      <c r="F659" s="163" t="s">
        <v>4231</v>
      </c>
      <c r="G659" s="135">
        <v>35</v>
      </c>
      <c r="H659" s="153" t="str">
        <f t="shared" si="20"/>
        <v/>
      </c>
      <c r="I659" s="154">
        <v>849688012246</v>
      </c>
      <c r="J659" s="744"/>
      <c r="K659" s="650"/>
    </row>
    <row r="660" spans="2:11" ht="15">
      <c r="B660" s="128" t="s">
        <v>4190</v>
      </c>
      <c r="C660" s="137" t="s">
        <v>4201</v>
      </c>
      <c r="D660" s="148" t="s">
        <v>4202</v>
      </c>
      <c r="E660" s="132" t="s">
        <v>4203</v>
      </c>
      <c r="F660" s="163" t="s">
        <v>4217</v>
      </c>
      <c r="G660" s="135">
        <v>35</v>
      </c>
      <c r="H660" s="153" t="str">
        <f t="shared" si="20"/>
        <v/>
      </c>
      <c r="I660" s="154">
        <v>849688012253</v>
      </c>
      <c r="J660" s="744"/>
      <c r="K660" s="650"/>
    </row>
    <row r="661" spans="2:11" ht="15">
      <c r="B661" s="128" t="s">
        <v>3974</v>
      </c>
      <c r="C661" s="137" t="s">
        <v>3966</v>
      </c>
      <c r="D661" s="162" t="s">
        <v>4051</v>
      </c>
      <c r="E661" s="131"/>
      <c r="F661" s="163" t="s">
        <v>3975</v>
      </c>
      <c r="G661" s="100">
        <v>470</v>
      </c>
      <c r="H661" s="153" t="str">
        <f t="shared" si="20"/>
        <v/>
      </c>
      <c r="I661" s="154">
        <v>849688011850</v>
      </c>
      <c r="J661" s="744"/>
      <c r="K661" s="650"/>
    </row>
    <row r="662" spans="2:11" ht="15">
      <c r="B662" s="128" t="s">
        <v>3974</v>
      </c>
      <c r="C662" s="137" t="s">
        <v>3967</v>
      </c>
      <c r="D662" s="162" t="s">
        <v>4052</v>
      </c>
      <c r="E662" s="131"/>
      <c r="F662" s="163" t="s">
        <v>3976</v>
      </c>
      <c r="G662" s="100">
        <v>440</v>
      </c>
      <c r="H662" s="153" t="str">
        <f t="shared" si="20"/>
        <v/>
      </c>
      <c r="I662" s="154">
        <v>849688011867</v>
      </c>
      <c r="J662" s="744"/>
      <c r="K662" s="650"/>
    </row>
    <row r="663" spans="2:11" ht="15">
      <c r="B663" s="128" t="s">
        <v>3974</v>
      </c>
      <c r="C663" s="137" t="s">
        <v>3968</v>
      </c>
      <c r="D663" s="162" t="s">
        <v>4053</v>
      </c>
      <c r="E663" s="131"/>
      <c r="F663" s="163" t="s">
        <v>3977</v>
      </c>
      <c r="G663" s="100">
        <v>1700</v>
      </c>
      <c r="H663" s="153" t="str">
        <f t="shared" si="20"/>
        <v/>
      </c>
      <c r="I663" s="154">
        <v>849688011874</v>
      </c>
      <c r="J663" s="744"/>
      <c r="K663" s="650"/>
    </row>
    <row r="664" spans="2:11" ht="15">
      <c r="B664" s="128" t="s">
        <v>3974</v>
      </c>
      <c r="C664" s="137" t="s">
        <v>3969</v>
      </c>
      <c r="D664" s="162" t="s">
        <v>4054</v>
      </c>
      <c r="E664" s="131"/>
      <c r="F664" s="163" t="s">
        <v>3978</v>
      </c>
      <c r="G664" s="100">
        <v>1650</v>
      </c>
      <c r="H664" s="153" t="str">
        <f t="shared" si="20"/>
        <v/>
      </c>
      <c r="I664" s="154">
        <v>849688011881</v>
      </c>
      <c r="J664" s="744"/>
      <c r="K664" s="650"/>
    </row>
    <row r="665" spans="2:11" ht="15">
      <c r="B665" s="128" t="s">
        <v>3974</v>
      </c>
      <c r="C665" s="137" t="s">
        <v>3970</v>
      </c>
      <c r="D665" s="162" t="s">
        <v>4055</v>
      </c>
      <c r="E665" s="131"/>
      <c r="F665" s="163" t="s">
        <v>3979</v>
      </c>
      <c r="G665" s="100">
        <v>4900</v>
      </c>
      <c r="H665" s="153" t="str">
        <f t="shared" si="20"/>
        <v/>
      </c>
      <c r="I665" s="154">
        <v>849688011904</v>
      </c>
      <c r="J665" s="744"/>
      <c r="K665" s="650"/>
    </row>
    <row r="666" spans="2:11" ht="15">
      <c r="B666" s="128" t="s">
        <v>3974</v>
      </c>
      <c r="C666" s="137" t="s">
        <v>3971</v>
      </c>
      <c r="D666" s="162" t="s">
        <v>4056</v>
      </c>
      <c r="E666" s="131"/>
      <c r="F666" s="163" t="s">
        <v>3980</v>
      </c>
      <c r="G666" s="100">
        <v>4850</v>
      </c>
      <c r="H666" s="153" t="str">
        <f t="shared" si="20"/>
        <v/>
      </c>
      <c r="I666" s="154">
        <v>849688011898</v>
      </c>
      <c r="J666" s="744"/>
      <c r="K666" s="650"/>
    </row>
    <row r="667" spans="2:11" ht="15">
      <c r="B667" s="128" t="s">
        <v>3974</v>
      </c>
      <c r="C667" s="137" t="s">
        <v>3972</v>
      </c>
      <c r="D667" s="162" t="s">
        <v>4057</v>
      </c>
      <c r="E667" s="131"/>
      <c r="F667" s="163" t="s">
        <v>3981</v>
      </c>
      <c r="G667" s="100">
        <v>385</v>
      </c>
      <c r="H667" s="153" t="str">
        <f t="shared" si="20"/>
        <v/>
      </c>
      <c r="I667" s="154">
        <v>849688011911</v>
      </c>
      <c r="J667" s="744"/>
      <c r="K667" s="650"/>
    </row>
    <row r="668" spans="2:11" ht="15">
      <c r="B668" s="128" t="s">
        <v>3974</v>
      </c>
      <c r="C668" s="137" t="s">
        <v>3973</v>
      </c>
      <c r="D668" s="162" t="s">
        <v>4057</v>
      </c>
      <c r="E668" s="131"/>
      <c r="F668" s="163" t="s">
        <v>3982</v>
      </c>
      <c r="G668" s="100">
        <v>385</v>
      </c>
      <c r="H668" s="153" t="str">
        <f t="shared" si="20"/>
        <v/>
      </c>
      <c r="I668" s="154">
        <v>849688011928</v>
      </c>
      <c r="J668" s="744"/>
      <c r="K668" s="650"/>
    </row>
    <row r="669" spans="2:11" s="172" customFormat="1" ht="25.2">
      <c r="B669" s="123" t="s">
        <v>1426</v>
      </c>
      <c r="C669" s="209"/>
      <c r="D669" s="210"/>
      <c r="E669" s="210"/>
      <c r="F669" s="210"/>
      <c r="G669" s="210"/>
      <c r="H669" s="210"/>
      <c r="I669" s="211"/>
      <c r="J669" s="744"/>
      <c r="K669" s="1176"/>
    </row>
    <row r="670" spans="2:11" s="238" customFormat="1" ht="30">
      <c r="B670" s="140" t="s">
        <v>1427</v>
      </c>
      <c r="C670" s="140" t="s">
        <v>251</v>
      </c>
      <c r="D670" s="156" t="s">
        <v>1430</v>
      </c>
      <c r="E670" s="152" t="s">
        <v>4418</v>
      </c>
      <c r="F670" s="98" t="s">
        <v>4373</v>
      </c>
      <c r="G670" s="157">
        <v>200</v>
      </c>
      <c r="H670" s="237" t="str">
        <f t="shared" ref="H670:H700" si="21">IF($H$3=0,"",G670-($H$3*G670))</f>
        <v/>
      </c>
      <c r="I670" s="180" t="s">
        <v>1431</v>
      </c>
      <c r="J670" s="744"/>
      <c r="K670" s="651"/>
    </row>
    <row r="671" spans="2:11" s="238" customFormat="1" ht="30">
      <c r="B671" s="140" t="s">
        <v>1427</v>
      </c>
      <c r="C671" s="140" t="s">
        <v>253</v>
      </c>
      <c r="D671" s="156" t="s">
        <v>1430</v>
      </c>
      <c r="E671" s="152" t="s">
        <v>4419</v>
      </c>
      <c r="F671" s="98" t="s">
        <v>4375</v>
      </c>
      <c r="G671" s="157">
        <v>200</v>
      </c>
      <c r="H671" s="237" t="str">
        <f t="shared" si="21"/>
        <v/>
      </c>
      <c r="I671" s="180" t="s">
        <v>1432</v>
      </c>
      <c r="J671" s="744"/>
      <c r="K671" s="651"/>
    </row>
    <row r="672" spans="2:11" s="238" customFormat="1" ht="30">
      <c r="B672" s="140" t="s">
        <v>1427</v>
      </c>
      <c r="C672" s="140" t="s">
        <v>254</v>
      </c>
      <c r="D672" s="156" t="s">
        <v>1433</v>
      </c>
      <c r="E672" s="152" t="s">
        <v>4420</v>
      </c>
      <c r="F672" s="98" t="s">
        <v>4376</v>
      </c>
      <c r="G672" s="157">
        <v>300</v>
      </c>
      <c r="H672" s="237" t="str">
        <f t="shared" si="21"/>
        <v/>
      </c>
      <c r="I672" s="180" t="s">
        <v>1434</v>
      </c>
      <c r="J672" s="744"/>
      <c r="K672" s="651"/>
    </row>
    <row r="673" spans="2:11" s="238" customFormat="1" ht="30">
      <c r="B673" s="140" t="s">
        <v>1427</v>
      </c>
      <c r="C673" s="140" t="s">
        <v>255</v>
      </c>
      <c r="D673" s="156" t="s">
        <v>1433</v>
      </c>
      <c r="E673" s="152" t="s">
        <v>4421</v>
      </c>
      <c r="F673" s="98" t="s">
        <v>4377</v>
      </c>
      <c r="G673" s="157">
        <v>200</v>
      </c>
      <c r="H673" s="237" t="str">
        <f t="shared" si="21"/>
        <v/>
      </c>
      <c r="I673" s="180" t="s">
        <v>1435</v>
      </c>
      <c r="J673" s="744"/>
      <c r="K673" s="651"/>
    </row>
    <row r="674" spans="2:11" s="238" customFormat="1" ht="30">
      <c r="B674" s="140" t="s">
        <v>1427</v>
      </c>
      <c r="C674" s="140" t="s">
        <v>257</v>
      </c>
      <c r="D674" s="156" t="s">
        <v>1433</v>
      </c>
      <c r="E674" s="152" t="s">
        <v>4422</v>
      </c>
      <c r="F674" s="98" t="s">
        <v>4379</v>
      </c>
      <c r="G674" s="157">
        <v>200</v>
      </c>
      <c r="H674" s="237" t="str">
        <f t="shared" si="21"/>
        <v/>
      </c>
      <c r="I674" s="180" t="s">
        <v>1436</v>
      </c>
      <c r="J674" s="744"/>
      <c r="K674" s="651"/>
    </row>
    <row r="675" spans="2:11" s="238" customFormat="1" ht="30">
      <c r="B675" s="140" t="s">
        <v>1427</v>
      </c>
      <c r="C675" s="140" t="s">
        <v>258</v>
      </c>
      <c r="D675" s="156" t="s">
        <v>1437</v>
      </c>
      <c r="E675" s="152" t="s">
        <v>4423</v>
      </c>
      <c r="F675" s="98" t="s">
        <v>4380</v>
      </c>
      <c r="G675" s="157">
        <v>270</v>
      </c>
      <c r="H675" s="237" t="str">
        <f t="shared" si="21"/>
        <v/>
      </c>
      <c r="I675" s="180" t="s">
        <v>1438</v>
      </c>
      <c r="J675" s="744"/>
      <c r="K675" s="651"/>
    </row>
    <row r="676" spans="2:11" s="238" customFormat="1" ht="30">
      <c r="B676" s="140" t="s">
        <v>1427</v>
      </c>
      <c r="C676" s="140" t="s">
        <v>1441</v>
      </c>
      <c r="D676" s="156" t="s">
        <v>1437</v>
      </c>
      <c r="E676" s="152" t="s">
        <v>4424</v>
      </c>
      <c r="F676" s="98" t="s">
        <v>4383</v>
      </c>
      <c r="G676" s="157">
        <v>180</v>
      </c>
      <c r="H676" s="237" t="str">
        <f t="shared" si="21"/>
        <v/>
      </c>
      <c r="I676" s="180" t="s">
        <v>1442</v>
      </c>
      <c r="J676" s="744"/>
      <c r="K676" s="651"/>
    </row>
    <row r="677" spans="2:11" s="234" customFormat="1" ht="30">
      <c r="B677" s="137" t="s">
        <v>1427</v>
      </c>
      <c r="C677" s="137" t="s">
        <v>4384</v>
      </c>
      <c r="D677" s="162" t="s">
        <v>1429</v>
      </c>
      <c r="E677" s="152" t="s">
        <v>4564</v>
      </c>
      <c r="F677" s="93" t="s">
        <v>4425</v>
      </c>
      <c r="G677" s="135">
        <v>180</v>
      </c>
      <c r="H677" s="239" t="str">
        <f t="shared" ref="H677:H689" si="22">IF($H$3=0,"",G677-($H$3*G677))</f>
        <v/>
      </c>
      <c r="I677" s="182">
        <v>8801089185204</v>
      </c>
      <c r="J677" s="744"/>
      <c r="K677" s="650"/>
    </row>
    <row r="678" spans="2:11" s="234" customFormat="1" ht="30">
      <c r="B678" s="137" t="s">
        <v>1427</v>
      </c>
      <c r="C678" s="137" t="s">
        <v>4392</v>
      </c>
      <c r="D678" s="162" t="s">
        <v>1430</v>
      </c>
      <c r="E678" s="152" t="s">
        <v>4564</v>
      </c>
      <c r="F678" s="93" t="s">
        <v>4426</v>
      </c>
      <c r="G678" s="135">
        <v>300</v>
      </c>
      <c r="H678" s="239" t="str">
        <f t="shared" si="22"/>
        <v/>
      </c>
      <c r="I678" s="182">
        <v>8801089184603</v>
      </c>
      <c r="J678" s="744"/>
      <c r="K678" s="650"/>
    </row>
    <row r="679" spans="2:11" s="234" customFormat="1" ht="15">
      <c r="B679" s="137" t="s">
        <v>1427</v>
      </c>
      <c r="C679" s="137" t="s">
        <v>4389</v>
      </c>
      <c r="D679" s="162" t="s">
        <v>1430</v>
      </c>
      <c r="E679" s="152" t="s">
        <v>4564</v>
      </c>
      <c r="F679" s="93" t="s">
        <v>4427</v>
      </c>
      <c r="G679" s="135">
        <v>200</v>
      </c>
      <c r="H679" s="239" t="str">
        <f t="shared" si="22"/>
        <v/>
      </c>
      <c r="I679" s="182">
        <v>8801089184665</v>
      </c>
      <c r="J679" s="744"/>
      <c r="K679" s="650"/>
    </row>
    <row r="680" spans="2:11" s="234" customFormat="1" ht="15">
      <c r="B680" s="137" t="s">
        <v>1427</v>
      </c>
      <c r="C680" s="137" t="s">
        <v>4390</v>
      </c>
      <c r="D680" s="162" t="s">
        <v>1430</v>
      </c>
      <c r="E680" s="152" t="s">
        <v>4564</v>
      </c>
      <c r="F680" s="93" t="s">
        <v>4428</v>
      </c>
      <c r="G680" s="135">
        <v>200</v>
      </c>
      <c r="H680" s="239" t="str">
        <f t="shared" si="22"/>
        <v/>
      </c>
      <c r="I680" s="182">
        <v>8801089184719</v>
      </c>
      <c r="J680" s="744"/>
      <c r="K680" s="650"/>
    </row>
    <row r="681" spans="2:11" s="234" customFormat="1" ht="15">
      <c r="B681" s="137" t="s">
        <v>1427</v>
      </c>
      <c r="C681" s="137" t="s">
        <v>4391</v>
      </c>
      <c r="D681" s="162" t="s">
        <v>1430</v>
      </c>
      <c r="E681" s="152" t="s">
        <v>4564</v>
      </c>
      <c r="F681" s="93" t="s">
        <v>4429</v>
      </c>
      <c r="G681" s="135">
        <v>200</v>
      </c>
      <c r="H681" s="239" t="str">
        <f t="shared" si="22"/>
        <v/>
      </c>
      <c r="I681" s="182">
        <v>8801089184801</v>
      </c>
      <c r="J681" s="744"/>
      <c r="K681" s="650"/>
    </row>
    <row r="682" spans="2:11" s="234" customFormat="1" ht="30">
      <c r="B682" s="137" t="s">
        <v>1427</v>
      </c>
      <c r="C682" s="137" t="s">
        <v>4396</v>
      </c>
      <c r="D682" s="162" t="s">
        <v>1433</v>
      </c>
      <c r="E682" s="152" t="s">
        <v>4564</v>
      </c>
      <c r="F682" s="93" t="s">
        <v>4430</v>
      </c>
      <c r="G682" s="135">
        <v>300</v>
      </c>
      <c r="H682" s="239" t="str">
        <f t="shared" si="22"/>
        <v/>
      </c>
      <c r="I682" s="182">
        <v>8801089184894</v>
      </c>
      <c r="J682" s="744"/>
      <c r="K682" s="650"/>
    </row>
    <row r="683" spans="2:11" s="234" customFormat="1" ht="30">
      <c r="B683" s="137" t="s">
        <v>1427</v>
      </c>
      <c r="C683" s="137" t="s">
        <v>4393</v>
      </c>
      <c r="D683" s="162" t="s">
        <v>1433</v>
      </c>
      <c r="E683" s="152" t="s">
        <v>4564</v>
      </c>
      <c r="F683" s="93" t="s">
        <v>4431</v>
      </c>
      <c r="G683" s="135">
        <v>200</v>
      </c>
      <c r="H683" s="239" t="str">
        <f t="shared" si="22"/>
        <v/>
      </c>
      <c r="I683" s="182">
        <v>8801089184863</v>
      </c>
      <c r="J683" s="744"/>
      <c r="K683" s="650"/>
    </row>
    <row r="684" spans="2:11" s="234" customFormat="1" ht="30">
      <c r="B684" s="137" t="s">
        <v>1427</v>
      </c>
      <c r="C684" s="137" t="s">
        <v>4394</v>
      </c>
      <c r="D684" s="162" t="s">
        <v>1433</v>
      </c>
      <c r="E684" s="152" t="s">
        <v>4564</v>
      </c>
      <c r="F684" s="93" t="s">
        <v>4432</v>
      </c>
      <c r="G684" s="135">
        <v>200</v>
      </c>
      <c r="H684" s="239" t="str">
        <f t="shared" si="22"/>
        <v/>
      </c>
      <c r="I684" s="182">
        <v>8801089184917</v>
      </c>
      <c r="J684" s="744"/>
      <c r="K684" s="650"/>
    </row>
    <row r="685" spans="2:11" s="234" customFormat="1" ht="30">
      <c r="B685" s="137" t="s">
        <v>1427</v>
      </c>
      <c r="C685" s="137" t="s">
        <v>4395</v>
      </c>
      <c r="D685" s="162" t="s">
        <v>1433</v>
      </c>
      <c r="E685" s="152" t="s">
        <v>4564</v>
      </c>
      <c r="F685" s="93" t="s">
        <v>4433</v>
      </c>
      <c r="G685" s="135">
        <v>200</v>
      </c>
      <c r="H685" s="239" t="str">
        <f t="shared" si="22"/>
        <v/>
      </c>
      <c r="I685" s="182">
        <v>8801089184993</v>
      </c>
      <c r="J685" s="744"/>
      <c r="K685" s="650"/>
    </row>
    <row r="686" spans="2:11" s="234" customFormat="1" ht="30">
      <c r="B686" s="137" t="s">
        <v>1427</v>
      </c>
      <c r="C686" s="137" t="s">
        <v>4388</v>
      </c>
      <c r="D686" s="162" t="s">
        <v>1437</v>
      </c>
      <c r="E686" s="152" t="s">
        <v>4564</v>
      </c>
      <c r="F686" s="93" t="s">
        <v>4434</v>
      </c>
      <c r="G686" s="135">
        <v>270</v>
      </c>
      <c r="H686" s="239" t="str">
        <f t="shared" si="22"/>
        <v/>
      </c>
      <c r="I686" s="182">
        <v>8801089185020</v>
      </c>
      <c r="J686" s="744"/>
      <c r="K686" s="650"/>
    </row>
    <row r="687" spans="2:11" s="234" customFormat="1" ht="15">
      <c r="B687" s="137" t="s">
        <v>1427</v>
      </c>
      <c r="C687" s="137" t="s">
        <v>4385</v>
      </c>
      <c r="D687" s="162" t="s">
        <v>1437</v>
      </c>
      <c r="E687" s="152" t="s">
        <v>4564</v>
      </c>
      <c r="F687" s="93" t="s">
        <v>4435</v>
      </c>
      <c r="G687" s="135">
        <v>180</v>
      </c>
      <c r="H687" s="239" t="str">
        <f t="shared" si="22"/>
        <v/>
      </c>
      <c r="I687" s="182">
        <v>8801089185099</v>
      </c>
      <c r="J687" s="744"/>
      <c r="K687" s="650"/>
    </row>
    <row r="688" spans="2:11" s="234" customFormat="1" ht="15">
      <c r="B688" s="137" t="s">
        <v>1427</v>
      </c>
      <c r="C688" s="137" t="s">
        <v>4386</v>
      </c>
      <c r="D688" s="162" t="s">
        <v>1437</v>
      </c>
      <c r="E688" s="152" t="s">
        <v>4564</v>
      </c>
      <c r="F688" s="93" t="s">
        <v>4436</v>
      </c>
      <c r="G688" s="135">
        <v>180</v>
      </c>
      <c r="H688" s="239" t="str">
        <f t="shared" si="22"/>
        <v/>
      </c>
      <c r="I688" s="182">
        <v>8801089185211</v>
      </c>
      <c r="J688" s="744"/>
      <c r="K688" s="650"/>
    </row>
    <row r="689" spans="2:11" s="234" customFormat="1" ht="15">
      <c r="B689" s="137" t="s">
        <v>1427</v>
      </c>
      <c r="C689" s="137" t="s">
        <v>4387</v>
      </c>
      <c r="D689" s="162" t="s">
        <v>1437</v>
      </c>
      <c r="E689" s="152" t="s">
        <v>4564</v>
      </c>
      <c r="F689" s="93" t="s">
        <v>4437</v>
      </c>
      <c r="G689" s="135">
        <v>180</v>
      </c>
      <c r="H689" s="239" t="str">
        <f t="shared" si="22"/>
        <v/>
      </c>
      <c r="I689" s="182">
        <v>8801089185259</v>
      </c>
      <c r="J689" s="744"/>
      <c r="K689" s="650"/>
    </row>
    <row r="690" spans="2:11" s="238" customFormat="1" ht="30">
      <c r="B690" s="140" t="s">
        <v>1427</v>
      </c>
      <c r="C690" s="140" t="s">
        <v>1443</v>
      </c>
      <c r="D690" s="156" t="s">
        <v>1444</v>
      </c>
      <c r="E690" s="152" t="s">
        <v>595</v>
      </c>
      <c r="F690" s="98" t="s">
        <v>1445</v>
      </c>
      <c r="G690" s="157">
        <v>575</v>
      </c>
      <c r="H690" s="237" t="str">
        <f t="shared" si="21"/>
        <v/>
      </c>
      <c r="I690" s="180" t="s">
        <v>1446</v>
      </c>
      <c r="J690" s="744"/>
      <c r="K690" s="651"/>
    </row>
    <row r="691" spans="2:11" s="86" customFormat="1" ht="30">
      <c r="B691" s="137" t="s">
        <v>1447</v>
      </c>
      <c r="C691" s="137" t="s">
        <v>1448</v>
      </c>
      <c r="D691" s="162" t="s">
        <v>1449</v>
      </c>
      <c r="E691" s="227"/>
      <c r="F691" s="93" t="s">
        <v>1450</v>
      </c>
      <c r="G691" s="135">
        <v>180</v>
      </c>
      <c r="H691" s="239" t="str">
        <f t="shared" si="21"/>
        <v/>
      </c>
      <c r="I691" s="171" t="s">
        <v>1451</v>
      </c>
      <c r="J691" s="744"/>
      <c r="K691" s="650"/>
    </row>
    <row r="692" spans="2:11" s="86" customFormat="1" ht="30">
      <c r="B692" s="137" t="s">
        <v>1447</v>
      </c>
      <c r="C692" s="137" t="s">
        <v>1452</v>
      </c>
      <c r="D692" s="162" t="s">
        <v>1449</v>
      </c>
      <c r="E692" s="227"/>
      <c r="F692" s="93" t="s">
        <v>1453</v>
      </c>
      <c r="G692" s="135">
        <v>215</v>
      </c>
      <c r="H692" s="239" t="str">
        <f t="shared" si="21"/>
        <v/>
      </c>
      <c r="I692" s="171" t="s">
        <v>1454</v>
      </c>
      <c r="J692" s="744"/>
      <c r="K692" s="650"/>
    </row>
    <row r="693" spans="2:11" s="86" customFormat="1" ht="30">
      <c r="B693" s="137" t="s">
        <v>1447</v>
      </c>
      <c r="C693" s="137" t="s">
        <v>185</v>
      </c>
      <c r="D693" s="162" t="s">
        <v>1455</v>
      </c>
      <c r="E693" s="227"/>
      <c r="F693" s="93" t="s">
        <v>1456</v>
      </c>
      <c r="G693" s="135">
        <v>270</v>
      </c>
      <c r="H693" s="239" t="str">
        <f t="shared" si="21"/>
        <v/>
      </c>
      <c r="I693" s="171" t="s">
        <v>1457</v>
      </c>
      <c r="J693" s="744"/>
      <c r="K693" s="650"/>
    </row>
    <row r="694" spans="2:11" s="86" customFormat="1" ht="30">
      <c r="B694" s="137" t="s">
        <v>1447</v>
      </c>
      <c r="C694" s="137" t="s">
        <v>186</v>
      </c>
      <c r="D694" s="162" t="s">
        <v>1455</v>
      </c>
      <c r="E694" s="227"/>
      <c r="F694" s="93" t="s">
        <v>1458</v>
      </c>
      <c r="G694" s="135">
        <v>320</v>
      </c>
      <c r="H694" s="239" t="str">
        <f t="shared" si="21"/>
        <v/>
      </c>
      <c r="I694" s="171" t="s">
        <v>1459</v>
      </c>
      <c r="J694" s="744"/>
      <c r="K694" s="650"/>
    </row>
    <row r="695" spans="2:11" s="234" customFormat="1" ht="15">
      <c r="B695" s="137" t="s">
        <v>1427</v>
      </c>
      <c r="C695" s="137" t="s">
        <v>3726</v>
      </c>
      <c r="D695" s="162" t="s">
        <v>3743</v>
      </c>
      <c r="E695" s="227"/>
      <c r="F695" s="93" t="s">
        <v>3745</v>
      </c>
      <c r="G695" s="135">
        <v>180</v>
      </c>
      <c r="H695" s="239" t="str">
        <f t="shared" si="21"/>
        <v/>
      </c>
      <c r="I695" s="171" t="s">
        <v>3748</v>
      </c>
      <c r="J695" s="744"/>
      <c r="K695" s="650"/>
    </row>
    <row r="696" spans="2:11" s="234" customFormat="1" ht="15">
      <c r="B696" s="137" t="s">
        <v>1427</v>
      </c>
      <c r="C696" s="137" t="s">
        <v>3727</v>
      </c>
      <c r="D696" s="162" t="s">
        <v>3743</v>
      </c>
      <c r="E696" s="227"/>
      <c r="F696" s="93" t="s">
        <v>3746</v>
      </c>
      <c r="G696" s="135">
        <v>210</v>
      </c>
      <c r="H696" s="239" t="str">
        <f t="shared" si="21"/>
        <v/>
      </c>
      <c r="I696" s="171">
        <v>8801089155306</v>
      </c>
      <c r="J696" s="744"/>
      <c r="K696" s="650"/>
    </row>
    <row r="697" spans="2:11" s="234" customFormat="1" ht="30">
      <c r="B697" s="137" t="s">
        <v>1447</v>
      </c>
      <c r="C697" s="137" t="s">
        <v>187</v>
      </c>
      <c r="D697" s="162" t="s">
        <v>1460</v>
      </c>
      <c r="E697" s="227"/>
      <c r="F697" s="93" t="s">
        <v>1461</v>
      </c>
      <c r="G697" s="135">
        <v>300</v>
      </c>
      <c r="H697" s="239" t="str">
        <f t="shared" si="21"/>
        <v/>
      </c>
      <c r="I697" s="171" t="s">
        <v>1462</v>
      </c>
      <c r="J697" s="744"/>
      <c r="K697" s="650"/>
    </row>
    <row r="698" spans="2:11" s="234" customFormat="1" ht="30">
      <c r="B698" s="137" t="s">
        <v>1447</v>
      </c>
      <c r="C698" s="137" t="s">
        <v>188</v>
      </c>
      <c r="D698" s="162" t="s">
        <v>1460</v>
      </c>
      <c r="E698" s="227"/>
      <c r="F698" s="93" t="s">
        <v>1463</v>
      </c>
      <c r="G698" s="135">
        <v>350</v>
      </c>
      <c r="H698" s="239" t="str">
        <f t="shared" si="21"/>
        <v/>
      </c>
      <c r="I698" s="171" t="s">
        <v>1464</v>
      </c>
      <c r="J698" s="744"/>
      <c r="K698" s="650"/>
    </row>
    <row r="699" spans="2:11" s="234" customFormat="1" ht="30">
      <c r="B699" s="137" t="s">
        <v>1447</v>
      </c>
      <c r="C699" s="137" t="s">
        <v>189</v>
      </c>
      <c r="D699" s="162" t="s">
        <v>1465</v>
      </c>
      <c r="E699" s="227"/>
      <c r="F699" s="93" t="s">
        <v>1466</v>
      </c>
      <c r="G699" s="135">
        <v>300</v>
      </c>
      <c r="H699" s="239" t="str">
        <f t="shared" si="21"/>
        <v/>
      </c>
      <c r="I699" s="171" t="s">
        <v>1467</v>
      </c>
      <c r="J699" s="744"/>
      <c r="K699" s="650"/>
    </row>
    <row r="700" spans="2:11" s="234" customFormat="1" ht="15">
      <c r="B700" s="137" t="s">
        <v>1427</v>
      </c>
      <c r="C700" s="137" t="s">
        <v>3728</v>
      </c>
      <c r="D700" s="162" t="s">
        <v>3744</v>
      </c>
      <c r="E700" s="197"/>
      <c r="F700" s="93" t="s">
        <v>3747</v>
      </c>
      <c r="G700" s="135">
        <v>210</v>
      </c>
      <c r="H700" s="239" t="str">
        <f t="shared" si="21"/>
        <v/>
      </c>
      <c r="I700" s="171" t="s">
        <v>3749</v>
      </c>
      <c r="J700" s="744"/>
      <c r="K700" s="650"/>
    </row>
    <row r="701" spans="2:11" s="86" customFormat="1" ht="45" customHeight="1">
      <c r="B701" s="137" t="s">
        <v>1447</v>
      </c>
      <c r="C701" s="137" t="s">
        <v>190</v>
      </c>
      <c r="D701" s="162" t="s">
        <v>1465</v>
      </c>
      <c r="E701" s="227"/>
      <c r="F701" s="93" t="s">
        <v>1468</v>
      </c>
      <c r="G701" s="135">
        <v>350</v>
      </c>
      <c r="H701" s="239" t="str">
        <f>IF($H$3=0,"",G701-($H$3*G701))</f>
        <v/>
      </c>
      <c r="I701" s="171" t="s">
        <v>1469</v>
      </c>
      <c r="J701" s="744"/>
      <c r="K701" s="650"/>
    </row>
    <row r="702" spans="2:11" s="172" customFormat="1" ht="30">
      <c r="B702" s="137" t="s">
        <v>1447</v>
      </c>
      <c r="C702" s="137" t="s">
        <v>161</v>
      </c>
      <c r="D702" s="162" t="s">
        <v>1474</v>
      </c>
      <c r="E702" s="162"/>
      <c r="F702" s="163" t="s">
        <v>1475</v>
      </c>
      <c r="G702" s="135">
        <v>1270</v>
      </c>
      <c r="H702" s="239" t="str">
        <f>IF($H$3=0,"",G702-($H$3*G702))</f>
        <v/>
      </c>
      <c r="I702" s="171" t="s">
        <v>1476</v>
      </c>
      <c r="J702" s="744"/>
      <c r="K702" s="650"/>
    </row>
    <row r="703" spans="2:11" s="172" customFormat="1" ht="30.3">
      <c r="B703" s="205" t="s">
        <v>1470</v>
      </c>
      <c r="C703" s="93" t="s">
        <v>1477</v>
      </c>
      <c r="D703" s="162" t="s">
        <v>1474</v>
      </c>
      <c r="E703" s="131"/>
      <c r="F703" s="93" t="s">
        <v>1478</v>
      </c>
      <c r="G703" s="135">
        <v>1470</v>
      </c>
      <c r="H703" s="239" t="str">
        <f>IF($H$3=0,"",G703-($H$3*G703))</f>
        <v/>
      </c>
      <c r="I703" s="171" t="s">
        <v>1479</v>
      </c>
      <c r="J703" s="744"/>
      <c r="K703" s="650"/>
    </row>
    <row r="704" spans="2:11" s="172" customFormat="1" ht="30">
      <c r="B704" s="137" t="s">
        <v>1427</v>
      </c>
      <c r="C704" s="137" t="s">
        <v>3589</v>
      </c>
      <c r="D704" s="148" t="s">
        <v>1481</v>
      </c>
      <c r="E704" s="132"/>
      <c r="F704" s="93" t="s">
        <v>3598</v>
      </c>
      <c r="G704" s="100">
        <v>250</v>
      </c>
      <c r="H704" s="239" t="str">
        <f t="shared" ref="H704:H711" si="23">IF($H$3=0,"",G704-($H$3*G704))</f>
        <v/>
      </c>
      <c r="I704" s="240">
        <v>8801089155535</v>
      </c>
      <c r="J704" s="744"/>
      <c r="K704" s="650"/>
    </row>
    <row r="705" spans="2:11" s="172" customFormat="1" ht="45">
      <c r="B705" s="128" t="s">
        <v>1480</v>
      </c>
      <c r="C705" s="137" t="s">
        <v>93</v>
      </c>
      <c r="D705" s="148" t="s">
        <v>1483</v>
      </c>
      <c r="E705" s="148"/>
      <c r="F705" s="93" t="s">
        <v>1484</v>
      </c>
      <c r="G705" s="135">
        <v>250</v>
      </c>
      <c r="H705" s="239" t="str">
        <f t="shared" si="23"/>
        <v/>
      </c>
      <c r="I705" s="240" t="s">
        <v>1485</v>
      </c>
      <c r="J705" s="744"/>
      <c r="K705" s="650"/>
    </row>
    <row r="706" spans="2:11" s="172" customFormat="1" ht="45">
      <c r="B706" s="128" t="s">
        <v>1480</v>
      </c>
      <c r="C706" s="137" t="s">
        <v>1486</v>
      </c>
      <c r="D706" s="148" t="s">
        <v>1487</v>
      </c>
      <c r="E706" s="148"/>
      <c r="F706" s="93" t="s">
        <v>1488</v>
      </c>
      <c r="G706" s="135">
        <v>230</v>
      </c>
      <c r="H706" s="239" t="str">
        <f t="shared" si="23"/>
        <v/>
      </c>
      <c r="I706" s="240" t="s">
        <v>1489</v>
      </c>
      <c r="J706" s="744"/>
      <c r="K706" s="650"/>
    </row>
    <row r="707" spans="2:11" s="172" customFormat="1" ht="45">
      <c r="B707" s="128" t="s">
        <v>1480</v>
      </c>
      <c r="C707" s="137" t="s">
        <v>1490</v>
      </c>
      <c r="D707" s="148" t="s">
        <v>1491</v>
      </c>
      <c r="E707" s="148"/>
      <c r="F707" s="93" t="s">
        <v>1492</v>
      </c>
      <c r="G707" s="135">
        <v>159</v>
      </c>
      <c r="H707" s="239" t="str">
        <f t="shared" si="23"/>
        <v/>
      </c>
      <c r="I707" s="240" t="s">
        <v>1493</v>
      </c>
      <c r="J707" s="744"/>
      <c r="K707" s="650"/>
    </row>
    <row r="708" spans="2:11" s="172" customFormat="1" ht="45">
      <c r="B708" s="128" t="s">
        <v>1480</v>
      </c>
      <c r="C708" s="137" t="s">
        <v>1494</v>
      </c>
      <c r="D708" s="148" t="s">
        <v>1481</v>
      </c>
      <c r="E708" s="148"/>
      <c r="F708" s="93" t="s">
        <v>1495</v>
      </c>
      <c r="G708" s="135">
        <v>175</v>
      </c>
      <c r="H708" s="239" t="str">
        <f t="shared" si="23"/>
        <v/>
      </c>
      <c r="I708" s="240" t="s">
        <v>1496</v>
      </c>
      <c r="J708" s="744"/>
      <c r="K708" s="650"/>
    </row>
    <row r="709" spans="2:11" s="172" customFormat="1" ht="45">
      <c r="B709" s="128" t="s">
        <v>1480</v>
      </c>
      <c r="C709" s="137" t="s">
        <v>94</v>
      </c>
      <c r="D709" s="148" t="s">
        <v>1483</v>
      </c>
      <c r="E709" s="152" t="s">
        <v>595</v>
      </c>
      <c r="F709" s="93" t="s">
        <v>1497</v>
      </c>
      <c r="G709" s="135">
        <v>195</v>
      </c>
      <c r="H709" s="239" t="str">
        <f t="shared" si="23"/>
        <v/>
      </c>
      <c r="I709" s="240" t="s">
        <v>1498</v>
      </c>
      <c r="J709" s="744"/>
      <c r="K709" s="650"/>
    </row>
    <row r="710" spans="2:11" s="172" customFormat="1" ht="45">
      <c r="B710" s="128" t="s">
        <v>1480</v>
      </c>
      <c r="C710" s="176" t="s">
        <v>1499</v>
      </c>
      <c r="D710" s="148" t="s">
        <v>1487</v>
      </c>
      <c r="E710" s="148"/>
      <c r="F710" s="93" t="s">
        <v>1500</v>
      </c>
      <c r="G710" s="135">
        <v>175</v>
      </c>
      <c r="H710" s="239" t="str">
        <f t="shared" si="23"/>
        <v/>
      </c>
      <c r="I710" s="240" t="s">
        <v>1501</v>
      </c>
      <c r="J710" s="744"/>
      <c r="K710" s="650"/>
    </row>
    <row r="711" spans="2:11" s="172" customFormat="1" ht="45" customHeight="1">
      <c r="B711" s="128" t="s">
        <v>1502</v>
      </c>
      <c r="C711" s="93" t="s">
        <v>1503</v>
      </c>
      <c r="D711" s="148" t="s">
        <v>1504</v>
      </c>
      <c r="E711" s="227"/>
      <c r="F711" s="93" t="s">
        <v>1505</v>
      </c>
      <c r="G711" s="135">
        <v>150</v>
      </c>
      <c r="H711" s="239" t="str">
        <f t="shared" si="23"/>
        <v/>
      </c>
      <c r="I711" s="240" t="s">
        <v>1506</v>
      </c>
      <c r="J711" s="744"/>
      <c r="K711" s="650"/>
    </row>
    <row r="712" spans="2:11" s="170" customFormat="1" ht="25.2">
      <c r="B712" s="123" t="s">
        <v>4449</v>
      </c>
      <c r="C712" s="209"/>
      <c r="D712" s="210"/>
      <c r="E712" s="210"/>
      <c r="F712" s="210"/>
      <c r="G712" s="210"/>
      <c r="H712" s="210"/>
      <c r="I712" s="211"/>
      <c r="J712" s="744"/>
      <c r="K712" s="1176"/>
    </row>
    <row r="713" spans="2:11" s="172" customFormat="1" ht="60">
      <c r="B713" s="206" t="s">
        <v>4417</v>
      </c>
      <c r="C713" s="161" t="s">
        <v>4403</v>
      </c>
      <c r="D713" s="151" t="s">
        <v>4482</v>
      </c>
      <c r="E713" s="131"/>
      <c r="F713" s="206" t="s">
        <v>4450</v>
      </c>
      <c r="G713" s="239">
        <v>1250</v>
      </c>
      <c r="H713" s="239" t="str">
        <f t="shared" ref="H713:H750" si="24">IF($H$3=0,"",G713-($H$3*G713))</f>
        <v/>
      </c>
      <c r="I713" s="240">
        <v>8801089175090</v>
      </c>
      <c r="J713" s="744"/>
      <c r="K713" s="234"/>
    </row>
    <row r="714" spans="2:11" s="234" customFormat="1" ht="60">
      <c r="B714" s="206" t="s">
        <v>4417</v>
      </c>
      <c r="C714" s="161" t="s">
        <v>4440</v>
      </c>
      <c r="D714" s="151" t="s">
        <v>4482</v>
      </c>
      <c r="E714" s="131"/>
      <c r="F714" s="206" t="s">
        <v>4450</v>
      </c>
      <c r="G714" s="239">
        <v>1970</v>
      </c>
      <c r="H714" s="239" t="str">
        <f t="shared" si="24"/>
        <v/>
      </c>
      <c r="I714" s="240">
        <v>849688013703</v>
      </c>
      <c r="J714" s="744"/>
    </row>
    <row r="715" spans="2:11" s="234" customFormat="1" ht="60">
      <c r="B715" s="206" t="s">
        <v>4417</v>
      </c>
      <c r="C715" s="1090" t="s">
        <v>4441</v>
      </c>
      <c r="D715" s="151" t="s">
        <v>4482</v>
      </c>
      <c r="E715" s="131"/>
      <c r="F715" s="206" t="s">
        <v>4450</v>
      </c>
      <c r="G715" s="239">
        <v>2690</v>
      </c>
      <c r="H715" s="239" t="str">
        <f t="shared" si="24"/>
        <v/>
      </c>
      <c r="I715" s="240">
        <v>849688013710</v>
      </c>
      <c r="J715" s="744"/>
    </row>
    <row r="716" spans="2:11" s="234" customFormat="1" ht="60">
      <c r="B716" s="206" t="s">
        <v>4417</v>
      </c>
      <c r="C716" s="161" t="s">
        <v>4442</v>
      </c>
      <c r="D716" s="151" t="s">
        <v>4482</v>
      </c>
      <c r="E716" s="131"/>
      <c r="F716" s="206" t="s">
        <v>4450</v>
      </c>
      <c r="G716" s="239">
        <v>3410</v>
      </c>
      <c r="H716" s="239" t="str">
        <f t="shared" si="24"/>
        <v/>
      </c>
      <c r="I716" s="240">
        <v>849688013727</v>
      </c>
      <c r="J716" s="744"/>
    </row>
    <row r="717" spans="2:11" s="234" customFormat="1" ht="60">
      <c r="B717" s="206" t="s">
        <v>4417</v>
      </c>
      <c r="C717" s="161" t="s">
        <v>4443</v>
      </c>
      <c r="D717" s="151" t="s">
        <v>4482</v>
      </c>
      <c r="E717" s="131"/>
      <c r="F717" s="206" t="s">
        <v>4450</v>
      </c>
      <c r="G717" s="239">
        <v>4130</v>
      </c>
      <c r="H717" s="239" t="str">
        <f t="shared" si="24"/>
        <v/>
      </c>
      <c r="I717" s="240">
        <v>849688013734</v>
      </c>
      <c r="J717" s="744"/>
    </row>
    <row r="718" spans="2:11" s="234" customFormat="1" ht="60">
      <c r="B718" s="206" t="s">
        <v>4417</v>
      </c>
      <c r="C718" s="161" t="s">
        <v>4444</v>
      </c>
      <c r="D718" s="151" t="s">
        <v>4482</v>
      </c>
      <c r="E718" s="131"/>
      <c r="F718" s="206" t="s">
        <v>4450</v>
      </c>
      <c r="G718" s="239">
        <v>4850</v>
      </c>
      <c r="H718" s="239" t="str">
        <f t="shared" si="24"/>
        <v/>
      </c>
      <c r="I718" s="240">
        <v>849688013741</v>
      </c>
      <c r="J718" s="744"/>
    </row>
    <row r="719" spans="2:11" s="234" customFormat="1" ht="60">
      <c r="B719" s="206" t="s">
        <v>4417</v>
      </c>
      <c r="C719" s="1090" t="s">
        <v>4445</v>
      </c>
      <c r="D719" s="151" t="s">
        <v>4482</v>
      </c>
      <c r="E719" s="131"/>
      <c r="F719" s="206" t="s">
        <v>4450</v>
      </c>
      <c r="G719" s="239">
        <v>5570</v>
      </c>
      <c r="H719" s="239" t="str">
        <f t="shared" si="24"/>
        <v/>
      </c>
      <c r="I719" s="240">
        <v>849688013758</v>
      </c>
      <c r="J719" s="744"/>
    </row>
    <row r="720" spans="2:11" s="234" customFormat="1" ht="60">
      <c r="B720" s="206" t="s">
        <v>4417</v>
      </c>
      <c r="C720" s="161" t="s">
        <v>4446</v>
      </c>
      <c r="D720" s="151" t="s">
        <v>1530</v>
      </c>
      <c r="E720" s="131"/>
      <c r="F720" s="206" t="s">
        <v>4450</v>
      </c>
      <c r="G720" s="239">
        <v>6650</v>
      </c>
      <c r="H720" s="239" t="str">
        <f t="shared" si="24"/>
        <v/>
      </c>
      <c r="I720" s="246">
        <v>849688013765</v>
      </c>
      <c r="J720" s="744"/>
    </row>
    <row r="721" spans="2:10" s="234" customFormat="1" ht="60">
      <c r="B721" s="206" t="s">
        <v>4417</v>
      </c>
      <c r="C721" s="161" t="s">
        <v>4447</v>
      </c>
      <c r="D721" s="151" t="s">
        <v>1530</v>
      </c>
      <c r="E721" s="131"/>
      <c r="F721" s="206" t="s">
        <v>4450</v>
      </c>
      <c r="G721" s="239">
        <v>7730</v>
      </c>
      <c r="H721" s="239" t="str">
        <f t="shared" si="24"/>
        <v/>
      </c>
      <c r="I721" s="246">
        <v>849688013772</v>
      </c>
      <c r="J721" s="744"/>
    </row>
    <row r="722" spans="2:10" s="1115" customFormat="1" ht="60">
      <c r="B722" s="206" t="s">
        <v>4417</v>
      </c>
      <c r="C722" s="161" t="s">
        <v>4448</v>
      </c>
      <c r="D722" s="151" t="s">
        <v>1530</v>
      </c>
      <c r="E722" s="131"/>
      <c r="F722" s="206" t="s">
        <v>4450</v>
      </c>
      <c r="G722" s="239">
        <v>9890</v>
      </c>
      <c r="H722" s="239" t="str">
        <f t="shared" si="24"/>
        <v/>
      </c>
      <c r="I722" s="246">
        <v>849688013789</v>
      </c>
      <c r="J722" s="1114"/>
    </row>
    <row r="723" spans="2:10" s="234" customFormat="1" ht="45" customHeight="1">
      <c r="B723" s="206" t="s">
        <v>4417</v>
      </c>
      <c r="C723" s="161" t="s">
        <v>4404</v>
      </c>
      <c r="D723" s="151" t="s">
        <v>4482</v>
      </c>
      <c r="E723" s="131"/>
      <c r="F723" s="206" t="s">
        <v>4409</v>
      </c>
      <c r="G723" s="239">
        <v>750</v>
      </c>
      <c r="H723" s="239" t="str">
        <f t="shared" si="24"/>
        <v/>
      </c>
      <c r="I723" s="240">
        <v>8801089174987</v>
      </c>
      <c r="J723" s="744"/>
    </row>
    <row r="724" spans="2:10" s="234" customFormat="1" ht="60">
      <c r="B724" s="206" t="s">
        <v>4417</v>
      </c>
      <c r="C724" s="161" t="s">
        <v>4451</v>
      </c>
      <c r="D724" s="151" t="s">
        <v>4482</v>
      </c>
      <c r="E724" s="131"/>
      <c r="F724" s="206" t="s">
        <v>4409</v>
      </c>
      <c r="G724" s="239">
        <v>1470</v>
      </c>
      <c r="H724" s="239" t="str">
        <f t="shared" si="24"/>
        <v/>
      </c>
      <c r="I724" s="240">
        <v>849688013659</v>
      </c>
      <c r="J724" s="744"/>
    </row>
    <row r="725" spans="2:10" s="234" customFormat="1" ht="60">
      <c r="B725" s="206" t="s">
        <v>4417</v>
      </c>
      <c r="C725" s="161" t="s">
        <v>4452</v>
      </c>
      <c r="D725" s="151" t="s">
        <v>4482</v>
      </c>
      <c r="E725" s="131"/>
      <c r="F725" s="206" t="s">
        <v>4409</v>
      </c>
      <c r="G725" s="239">
        <v>1830</v>
      </c>
      <c r="H725" s="239" t="str">
        <f t="shared" si="24"/>
        <v/>
      </c>
      <c r="I725" s="240">
        <v>849688013666</v>
      </c>
      <c r="J725" s="744"/>
    </row>
    <row r="726" spans="2:10" s="234" customFormat="1" ht="60">
      <c r="B726" s="206" t="s">
        <v>4417</v>
      </c>
      <c r="C726" s="161" t="s">
        <v>4453</v>
      </c>
      <c r="D726" s="151" t="s">
        <v>4482</v>
      </c>
      <c r="E726" s="131"/>
      <c r="F726" s="206" t="s">
        <v>4409</v>
      </c>
      <c r="G726" s="239">
        <v>2190</v>
      </c>
      <c r="H726" s="239" t="str">
        <f t="shared" si="24"/>
        <v/>
      </c>
      <c r="I726" s="240">
        <v>849688013673</v>
      </c>
      <c r="J726" s="744"/>
    </row>
    <row r="727" spans="2:10" s="234" customFormat="1" ht="60">
      <c r="B727" s="206" t="s">
        <v>4417</v>
      </c>
      <c r="C727" s="161" t="s">
        <v>4454</v>
      </c>
      <c r="D727" s="151" t="s">
        <v>4482</v>
      </c>
      <c r="E727" s="131"/>
      <c r="F727" s="206" t="s">
        <v>4409</v>
      </c>
      <c r="G727" s="239">
        <v>2550</v>
      </c>
      <c r="H727" s="239" t="str">
        <f t="shared" si="24"/>
        <v/>
      </c>
      <c r="I727" s="240">
        <v>849688013680</v>
      </c>
      <c r="J727" s="744"/>
    </row>
    <row r="728" spans="2:10" s="1115" customFormat="1" ht="60">
      <c r="B728" s="206" t="s">
        <v>4417</v>
      </c>
      <c r="C728" s="161" t="s">
        <v>4455</v>
      </c>
      <c r="D728" s="151" t="s">
        <v>4482</v>
      </c>
      <c r="E728" s="131"/>
      <c r="F728" s="206" t="s">
        <v>4409</v>
      </c>
      <c r="G728" s="239">
        <v>2910</v>
      </c>
      <c r="H728" s="239" t="str">
        <f t="shared" si="24"/>
        <v/>
      </c>
      <c r="I728" s="246">
        <v>849688013697</v>
      </c>
      <c r="J728" s="1114"/>
    </row>
    <row r="729" spans="2:10" s="234" customFormat="1" ht="60">
      <c r="B729" s="206" t="s">
        <v>4417</v>
      </c>
      <c r="C729" s="161" t="s">
        <v>4405</v>
      </c>
      <c r="D729" s="151" t="s">
        <v>4483</v>
      </c>
      <c r="E729" s="131"/>
      <c r="F729" s="226" t="s">
        <v>4410</v>
      </c>
      <c r="G729" s="239">
        <v>950</v>
      </c>
      <c r="H729" s="239" t="str">
        <f t="shared" si="24"/>
        <v/>
      </c>
      <c r="I729" s="246">
        <v>8801089175137</v>
      </c>
      <c r="J729" s="744"/>
    </row>
    <row r="730" spans="2:10" s="234" customFormat="1" ht="60">
      <c r="B730" s="206" t="s">
        <v>4417</v>
      </c>
      <c r="C730" s="161" t="s">
        <v>4456</v>
      </c>
      <c r="D730" s="151" t="s">
        <v>4483</v>
      </c>
      <c r="E730" s="131"/>
      <c r="F730" s="226" t="s">
        <v>4410</v>
      </c>
      <c r="G730" s="239">
        <v>1670</v>
      </c>
      <c r="H730" s="239" t="str">
        <f t="shared" si="24"/>
        <v/>
      </c>
      <c r="I730" s="246">
        <v>849688013595</v>
      </c>
      <c r="J730" s="744"/>
    </row>
    <row r="731" spans="2:10" s="234" customFormat="1" ht="60">
      <c r="B731" s="206" t="s">
        <v>4417</v>
      </c>
      <c r="C731" s="161" t="s">
        <v>4457</v>
      </c>
      <c r="D731" s="151" t="s">
        <v>4483</v>
      </c>
      <c r="E731" s="131"/>
      <c r="F731" s="226" t="s">
        <v>4410</v>
      </c>
      <c r="G731" s="239">
        <v>2030</v>
      </c>
      <c r="H731" s="239" t="str">
        <f t="shared" si="24"/>
        <v/>
      </c>
      <c r="I731" s="246">
        <v>849688013604</v>
      </c>
      <c r="J731" s="744"/>
    </row>
    <row r="732" spans="2:10" s="234" customFormat="1" ht="60">
      <c r="B732" s="206" t="s">
        <v>4417</v>
      </c>
      <c r="C732" s="1090" t="s">
        <v>4458</v>
      </c>
      <c r="D732" s="151" t="s">
        <v>4483</v>
      </c>
      <c r="E732" s="131"/>
      <c r="F732" s="226" t="s">
        <v>4410</v>
      </c>
      <c r="G732" s="239">
        <v>2390</v>
      </c>
      <c r="H732" s="239" t="str">
        <f t="shared" si="24"/>
        <v/>
      </c>
      <c r="I732" s="240">
        <v>849688013611</v>
      </c>
      <c r="J732" s="744"/>
    </row>
    <row r="733" spans="2:10" s="234" customFormat="1" ht="60">
      <c r="B733" s="206" t="s">
        <v>4417</v>
      </c>
      <c r="C733" s="161" t="s">
        <v>4459</v>
      </c>
      <c r="D733" s="151" t="s">
        <v>4483</v>
      </c>
      <c r="E733" s="131"/>
      <c r="F733" s="226" t="s">
        <v>4410</v>
      </c>
      <c r="G733" s="239">
        <v>3110</v>
      </c>
      <c r="H733" s="239" t="str">
        <f t="shared" si="24"/>
        <v/>
      </c>
      <c r="I733" s="240">
        <v>849688013628</v>
      </c>
      <c r="J733" s="744"/>
    </row>
    <row r="734" spans="2:10" s="234" customFormat="1" ht="60">
      <c r="B734" s="206" t="s">
        <v>4417</v>
      </c>
      <c r="C734" s="161" t="s">
        <v>4460</v>
      </c>
      <c r="D734" s="151" t="s">
        <v>4483</v>
      </c>
      <c r="E734" s="131"/>
      <c r="F734" s="226" t="s">
        <v>4410</v>
      </c>
      <c r="G734" s="239">
        <v>3830</v>
      </c>
      <c r="H734" s="239" t="str">
        <f t="shared" si="24"/>
        <v/>
      </c>
      <c r="I734" s="240">
        <v>849688013635</v>
      </c>
      <c r="J734" s="744"/>
    </row>
    <row r="735" spans="2:10" s="1115" customFormat="1" ht="60">
      <c r="B735" s="206" t="s">
        <v>4417</v>
      </c>
      <c r="C735" s="1090" t="s">
        <v>4461</v>
      </c>
      <c r="D735" s="151" t="s">
        <v>4483</v>
      </c>
      <c r="E735" s="131"/>
      <c r="F735" s="226" t="s">
        <v>4410</v>
      </c>
      <c r="G735" s="239">
        <v>5270</v>
      </c>
      <c r="H735" s="239" t="str">
        <f t="shared" si="24"/>
        <v/>
      </c>
      <c r="I735" s="240">
        <v>849688013642</v>
      </c>
      <c r="J735" s="1114"/>
    </row>
    <row r="736" spans="2:10" s="234" customFormat="1" ht="60">
      <c r="B736" s="206" t="s">
        <v>4417</v>
      </c>
      <c r="C736" s="161" t="s">
        <v>4406</v>
      </c>
      <c r="D736" s="151" t="s">
        <v>4483</v>
      </c>
      <c r="E736" s="131"/>
      <c r="F736" s="206" t="s">
        <v>4411</v>
      </c>
      <c r="G736" s="239">
        <v>450</v>
      </c>
      <c r="H736" s="239" t="str">
        <f t="shared" si="24"/>
        <v/>
      </c>
      <c r="I736" s="240">
        <v>8801089175366</v>
      </c>
      <c r="J736" s="744"/>
    </row>
    <row r="737" spans="2:11" s="234" customFormat="1" ht="60">
      <c r="B737" s="206" t="s">
        <v>4417</v>
      </c>
      <c r="C737" s="161" t="s">
        <v>4465</v>
      </c>
      <c r="D737" s="151" t="s">
        <v>4483</v>
      </c>
      <c r="E737" s="131"/>
      <c r="F737" s="206" t="s">
        <v>4411</v>
      </c>
      <c r="G737" s="239">
        <v>1170</v>
      </c>
      <c r="H737" s="239" t="str">
        <f t="shared" si="24"/>
        <v/>
      </c>
      <c r="I737" s="246">
        <v>849688013557</v>
      </c>
      <c r="J737" s="744"/>
    </row>
    <row r="738" spans="2:11" s="234" customFormat="1" ht="60">
      <c r="B738" s="206" t="s">
        <v>4417</v>
      </c>
      <c r="C738" s="161" t="s">
        <v>4464</v>
      </c>
      <c r="D738" s="151" t="s">
        <v>4483</v>
      </c>
      <c r="E738" s="131"/>
      <c r="F738" s="206" t="s">
        <v>4411</v>
      </c>
      <c r="G738" s="239">
        <v>1530</v>
      </c>
      <c r="H738" s="239" t="str">
        <f t="shared" si="24"/>
        <v/>
      </c>
      <c r="I738" s="246">
        <v>849688013564</v>
      </c>
      <c r="J738" s="744"/>
    </row>
    <row r="739" spans="2:11" s="234" customFormat="1" ht="60">
      <c r="B739" s="206" t="s">
        <v>4417</v>
      </c>
      <c r="C739" s="161" t="s">
        <v>4463</v>
      </c>
      <c r="D739" s="151" t="s">
        <v>4483</v>
      </c>
      <c r="E739" s="131"/>
      <c r="F739" s="206" t="s">
        <v>4411</v>
      </c>
      <c r="G739" s="239">
        <v>1890</v>
      </c>
      <c r="H739" s="239" t="str">
        <f t="shared" si="24"/>
        <v/>
      </c>
      <c r="I739" s="246">
        <v>849688013571</v>
      </c>
      <c r="J739" s="744"/>
    </row>
    <row r="740" spans="2:11" s="1115" customFormat="1" ht="60">
      <c r="B740" s="206" t="s">
        <v>4417</v>
      </c>
      <c r="C740" s="161" t="s">
        <v>4462</v>
      </c>
      <c r="D740" s="151" t="s">
        <v>4483</v>
      </c>
      <c r="E740" s="131"/>
      <c r="F740" s="206" t="s">
        <v>4411</v>
      </c>
      <c r="G740" s="239">
        <v>2610</v>
      </c>
      <c r="H740" s="239" t="str">
        <f t="shared" si="24"/>
        <v/>
      </c>
      <c r="I740" s="246">
        <v>849688013588</v>
      </c>
      <c r="J740" s="1114"/>
    </row>
    <row r="741" spans="2:11" s="234" customFormat="1" ht="60">
      <c r="B741" s="206" t="s">
        <v>4417</v>
      </c>
      <c r="C741" s="161" t="s">
        <v>4407</v>
      </c>
      <c r="D741" s="151" t="s">
        <v>4484</v>
      </c>
      <c r="E741" s="131"/>
      <c r="F741" s="796" t="s">
        <v>4412</v>
      </c>
      <c r="G741" s="239">
        <v>300</v>
      </c>
      <c r="H741" s="239" t="str">
        <f t="shared" si="24"/>
        <v/>
      </c>
      <c r="I741" s="246">
        <v>8801089175267</v>
      </c>
      <c r="J741" s="744"/>
    </row>
    <row r="742" spans="2:11" s="234" customFormat="1" ht="60">
      <c r="B742" s="206" t="s">
        <v>4417</v>
      </c>
      <c r="C742" s="161" t="s">
        <v>4466</v>
      </c>
      <c r="D742" s="151" t="s">
        <v>4484</v>
      </c>
      <c r="E742" s="131"/>
      <c r="F742" s="796" t="s">
        <v>4412</v>
      </c>
      <c r="G742" s="239">
        <v>660</v>
      </c>
      <c r="H742" s="239" t="str">
        <f t="shared" si="24"/>
        <v/>
      </c>
      <c r="I742" s="246">
        <v>849688013502</v>
      </c>
      <c r="J742" s="744"/>
    </row>
    <row r="743" spans="2:11" s="234" customFormat="1" ht="60">
      <c r="B743" s="206" t="s">
        <v>4417</v>
      </c>
      <c r="C743" s="161" t="s">
        <v>4470</v>
      </c>
      <c r="D743" s="151" t="s">
        <v>4484</v>
      </c>
      <c r="E743" s="131"/>
      <c r="F743" s="796" t="s">
        <v>4412</v>
      </c>
      <c r="G743" s="239">
        <v>1020</v>
      </c>
      <c r="H743" s="239" t="str">
        <f t="shared" si="24"/>
        <v/>
      </c>
      <c r="I743" s="246">
        <v>849688013519</v>
      </c>
      <c r="J743" s="744"/>
    </row>
    <row r="744" spans="2:11" s="234" customFormat="1" ht="60">
      <c r="B744" s="206" t="s">
        <v>4417</v>
      </c>
      <c r="C744" s="161" t="s">
        <v>4469</v>
      </c>
      <c r="D744" s="151" t="s">
        <v>4484</v>
      </c>
      <c r="E744" s="131"/>
      <c r="F744" s="796" t="s">
        <v>4412</v>
      </c>
      <c r="G744" s="239">
        <v>1380</v>
      </c>
      <c r="H744" s="239" t="str">
        <f t="shared" si="24"/>
        <v/>
      </c>
      <c r="I744" s="246">
        <v>849688013526</v>
      </c>
      <c r="J744" s="744"/>
    </row>
    <row r="745" spans="2:11" s="234" customFormat="1" ht="60">
      <c r="B745" s="206" t="s">
        <v>4417</v>
      </c>
      <c r="C745" s="161" t="s">
        <v>4468</v>
      </c>
      <c r="D745" s="151" t="s">
        <v>4484</v>
      </c>
      <c r="E745" s="131"/>
      <c r="F745" s="796" t="s">
        <v>4412</v>
      </c>
      <c r="G745" s="239">
        <v>1740</v>
      </c>
      <c r="H745" s="239" t="str">
        <f t="shared" si="24"/>
        <v/>
      </c>
      <c r="I745" s="246">
        <v>849688013533</v>
      </c>
      <c r="J745" s="744"/>
    </row>
    <row r="746" spans="2:11" s="1115" customFormat="1" ht="60">
      <c r="B746" s="206" t="s">
        <v>4417</v>
      </c>
      <c r="C746" s="161" t="s">
        <v>4467</v>
      </c>
      <c r="D746" s="151" t="s">
        <v>4484</v>
      </c>
      <c r="E746" s="131"/>
      <c r="F746" s="796" t="s">
        <v>4412</v>
      </c>
      <c r="G746" s="239">
        <v>2460</v>
      </c>
      <c r="H746" s="239" t="str">
        <f t="shared" si="24"/>
        <v/>
      </c>
      <c r="I746" s="1121">
        <v>849688013540</v>
      </c>
      <c r="J746" s="1114"/>
    </row>
    <row r="747" spans="2:11" s="234" customFormat="1" ht="60">
      <c r="B747" s="206" t="s">
        <v>4417</v>
      </c>
      <c r="C747" s="161" t="s">
        <v>4408</v>
      </c>
      <c r="D747" s="151" t="s">
        <v>4484</v>
      </c>
      <c r="E747" s="131"/>
      <c r="F747" s="796" t="s">
        <v>4413</v>
      </c>
      <c r="G747" s="239">
        <v>275</v>
      </c>
      <c r="H747" s="239" t="str">
        <f t="shared" si="24"/>
        <v/>
      </c>
      <c r="I747" s="246">
        <v>8801089175489</v>
      </c>
      <c r="J747" s="744"/>
    </row>
    <row r="748" spans="2:11" s="234" customFormat="1" ht="60">
      <c r="B748" s="206" t="s">
        <v>4417</v>
      </c>
      <c r="C748" s="161" t="s">
        <v>4471</v>
      </c>
      <c r="D748" s="151" t="s">
        <v>4484</v>
      </c>
      <c r="E748" s="131"/>
      <c r="F748" s="796" t="s">
        <v>4413</v>
      </c>
      <c r="G748" s="239">
        <v>635</v>
      </c>
      <c r="H748" s="239" t="str">
        <f t="shared" si="24"/>
        <v/>
      </c>
      <c r="I748" s="246">
        <v>849688013472</v>
      </c>
      <c r="J748" s="744"/>
    </row>
    <row r="749" spans="2:11" s="234" customFormat="1" ht="60">
      <c r="B749" s="206" t="s">
        <v>4417</v>
      </c>
      <c r="C749" s="161" t="s">
        <v>4472</v>
      </c>
      <c r="D749" s="151" t="s">
        <v>4484</v>
      </c>
      <c r="E749" s="131"/>
      <c r="F749" s="796" t="s">
        <v>4413</v>
      </c>
      <c r="G749" s="239">
        <v>995</v>
      </c>
      <c r="H749" s="239" t="str">
        <f t="shared" si="24"/>
        <v/>
      </c>
      <c r="I749" s="246">
        <v>849688013489</v>
      </c>
      <c r="J749" s="744"/>
    </row>
    <row r="750" spans="2:11" s="234" customFormat="1" ht="60">
      <c r="B750" s="206" t="s">
        <v>4417</v>
      </c>
      <c r="C750" s="161" t="s">
        <v>4473</v>
      </c>
      <c r="D750" s="151" t="s">
        <v>4484</v>
      </c>
      <c r="E750" s="131"/>
      <c r="F750" s="796" t="s">
        <v>4413</v>
      </c>
      <c r="G750" s="239">
        <v>1355</v>
      </c>
      <c r="H750" s="239" t="str">
        <f t="shared" si="24"/>
        <v/>
      </c>
      <c r="I750" s="246">
        <v>849688013496</v>
      </c>
      <c r="J750" s="744"/>
    </row>
    <row r="751" spans="2:11" s="170" customFormat="1" ht="25.2">
      <c r="B751" s="123" t="s">
        <v>1527</v>
      </c>
      <c r="C751" s="209"/>
      <c r="D751" s="1113"/>
      <c r="E751" s="1113"/>
      <c r="F751" s="1113"/>
      <c r="G751" s="1113"/>
      <c r="H751" s="1113"/>
      <c r="I751" s="211"/>
      <c r="J751" s="744"/>
      <c r="K751" s="1176"/>
    </row>
    <row r="752" spans="2:11" s="170" customFormat="1" ht="30">
      <c r="B752" s="206" t="s">
        <v>1528</v>
      </c>
      <c r="C752" s="161" t="s">
        <v>1529</v>
      </c>
      <c r="D752" s="151" t="s">
        <v>1530</v>
      </c>
      <c r="E752" s="132" t="s">
        <v>4475</v>
      </c>
      <c r="F752" s="241" t="s">
        <v>1531</v>
      </c>
      <c r="G752" s="135">
        <v>910</v>
      </c>
      <c r="H752" s="157" t="str">
        <f t="shared" ref="H752:H808" si="25">IF($H$3=0,"",G752-($H$3*G752))</f>
        <v/>
      </c>
      <c r="I752" s="242" t="s">
        <v>1532</v>
      </c>
      <c r="J752" s="744"/>
      <c r="K752" s="86"/>
    </row>
    <row r="753" spans="2:10" s="86" customFormat="1" ht="30">
      <c r="B753" s="93" t="s">
        <v>1528</v>
      </c>
      <c r="C753" s="161" t="s">
        <v>1533</v>
      </c>
      <c r="D753" s="148" t="s">
        <v>1530</v>
      </c>
      <c r="E753" s="132" t="s">
        <v>4475</v>
      </c>
      <c r="F753" s="98" t="s">
        <v>1534</v>
      </c>
      <c r="G753" s="135">
        <v>1270</v>
      </c>
      <c r="H753" s="157" t="str">
        <f t="shared" si="25"/>
        <v/>
      </c>
      <c r="I753" s="242" t="s">
        <v>1535</v>
      </c>
      <c r="J753" s="744"/>
    </row>
    <row r="754" spans="2:10" s="86" customFormat="1" ht="30">
      <c r="B754" s="93" t="s">
        <v>1528</v>
      </c>
      <c r="C754" s="1090" t="s">
        <v>1536</v>
      </c>
      <c r="D754" s="148" t="s">
        <v>1530</v>
      </c>
      <c r="E754" s="132" t="s">
        <v>4475</v>
      </c>
      <c r="F754" s="98" t="s">
        <v>1537</v>
      </c>
      <c r="G754" s="135">
        <v>1630</v>
      </c>
      <c r="H754" s="157" t="str">
        <f t="shared" si="25"/>
        <v/>
      </c>
      <c r="I754" s="242">
        <v>849688009680</v>
      </c>
      <c r="J754" s="744"/>
    </row>
    <row r="755" spans="2:10" s="86" customFormat="1" ht="30">
      <c r="B755" s="93" t="s">
        <v>1528</v>
      </c>
      <c r="C755" s="137" t="s">
        <v>1538</v>
      </c>
      <c r="D755" s="148" t="s">
        <v>1530</v>
      </c>
      <c r="E755" s="132" t="s">
        <v>4475</v>
      </c>
      <c r="F755" s="98" t="s">
        <v>1539</v>
      </c>
      <c r="G755" s="135">
        <v>2350</v>
      </c>
      <c r="H755" s="157" t="str">
        <f t="shared" si="25"/>
        <v/>
      </c>
      <c r="I755" s="242">
        <v>849688009697</v>
      </c>
      <c r="J755" s="744"/>
    </row>
    <row r="756" spans="2:10" s="86" customFormat="1" ht="30">
      <c r="B756" s="206" t="s">
        <v>1528</v>
      </c>
      <c r="C756" s="161" t="s">
        <v>1540</v>
      </c>
      <c r="D756" s="151" t="s">
        <v>1530</v>
      </c>
      <c r="E756" s="132" t="s">
        <v>4475</v>
      </c>
      <c r="F756" s="241" t="s">
        <v>1541</v>
      </c>
      <c r="G756" s="135">
        <v>3070</v>
      </c>
      <c r="H756" s="157" t="str">
        <f t="shared" si="25"/>
        <v/>
      </c>
      <c r="I756" s="242" t="s">
        <v>1542</v>
      </c>
      <c r="J756" s="744"/>
    </row>
    <row r="757" spans="2:10" s="86" customFormat="1" ht="30">
      <c r="B757" s="93" t="s">
        <v>1528</v>
      </c>
      <c r="C757" s="161" t="s">
        <v>1543</v>
      </c>
      <c r="D757" s="148" t="s">
        <v>1530</v>
      </c>
      <c r="E757" s="132" t="s">
        <v>4475</v>
      </c>
      <c r="F757" s="98" t="s">
        <v>1544</v>
      </c>
      <c r="G757" s="135">
        <v>3790</v>
      </c>
      <c r="H757" s="157" t="str">
        <f t="shared" si="25"/>
        <v/>
      </c>
      <c r="I757" s="242" t="s">
        <v>1545</v>
      </c>
      <c r="J757" s="744"/>
    </row>
    <row r="758" spans="2:10" s="86" customFormat="1" ht="30">
      <c r="B758" s="93" t="s">
        <v>1528</v>
      </c>
      <c r="C758" s="1090" t="s">
        <v>1546</v>
      </c>
      <c r="D758" s="148" t="s">
        <v>1530</v>
      </c>
      <c r="E758" s="132" t="s">
        <v>4475</v>
      </c>
      <c r="F758" s="98" t="s">
        <v>1547</v>
      </c>
      <c r="G758" s="135">
        <v>4510</v>
      </c>
      <c r="H758" s="157" t="str">
        <f t="shared" si="25"/>
        <v/>
      </c>
      <c r="I758" s="242">
        <v>849688009727</v>
      </c>
      <c r="J758" s="744"/>
    </row>
    <row r="759" spans="2:10" s="86" customFormat="1" ht="30">
      <c r="B759" s="93" t="s">
        <v>1528</v>
      </c>
      <c r="C759" s="137" t="s">
        <v>1548</v>
      </c>
      <c r="D759" s="148" t="s">
        <v>1530</v>
      </c>
      <c r="E759" s="132" t="s">
        <v>4475</v>
      </c>
      <c r="F759" s="98" t="s">
        <v>1549</v>
      </c>
      <c r="G759" s="135">
        <v>5230</v>
      </c>
      <c r="H759" s="157" t="str">
        <f t="shared" si="25"/>
        <v/>
      </c>
      <c r="I759" s="242" t="s">
        <v>1550</v>
      </c>
      <c r="J759" s="744"/>
    </row>
    <row r="760" spans="2:10" s="86" customFormat="1" ht="45">
      <c r="B760" s="206" t="s">
        <v>1528</v>
      </c>
      <c r="C760" s="137" t="s">
        <v>1551</v>
      </c>
      <c r="D760" s="151" t="s">
        <v>1530</v>
      </c>
      <c r="E760" s="132" t="s">
        <v>4475</v>
      </c>
      <c r="F760" s="214" t="s">
        <v>1552</v>
      </c>
      <c r="G760" s="157">
        <v>6310</v>
      </c>
      <c r="H760" s="157" t="str">
        <f t="shared" si="25"/>
        <v/>
      </c>
      <c r="I760" s="243" t="s">
        <v>1553</v>
      </c>
      <c r="J760" s="744"/>
    </row>
    <row r="761" spans="2:10" s="86" customFormat="1" ht="45">
      <c r="B761" s="206" t="s">
        <v>1528</v>
      </c>
      <c r="C761" s="137" t="s">
        <v>1554</v>
      </c>
      <c r="D761" s="151" t="s">
        <v>1530</v>
      </c>
      <c r="E761" s="132" t="s">
        <v>4475</v>
      </c>
      <c r="F761" s="214" t="s">
        <v>1555</v>
      </c>
      <c r="G761" s="157">
        <v>7390</v>
      </c>
      <c r="H761" s="157" t="str">
        <f t="shared" si="25"/>
        <v/>
      </c>
      <c r="I761" s="243" t="s">
        <v>1556</v>
      </c>
      <c r="J761" s="744"/>
    </row>
    <row r="762" spans="2:10" s="86" customFormat="1" ht="45">
      <c r="B762" s="206" t="s">
        <v>1528</v>
      </c>
      <c r="C762" s="137" t="s">
        <v>1557</v>
      </c>
      <c r="D762" s="151" t="s">
        <v>1530</v>
      </c>
      <c r="E762" s="132" t="s">
        <v>4475</v>
      </c>
      <c r="F762" s="214" t="s">
        <v>1558</v>
      </c>
      <c r="G762" s="157">
        <v>9550</v>
      </c>
      <c r="H762" s="157" t="str">
        <f t="shared" si="25"/>
        <v/>
      </c>
      <c r="I762" s="243" t="s">
        <v>1559</v>
      </c>
      <c r="J762" s="744"/>
    </row>
    <row r="763" spans="2:10" s="86" customFormat="1" ht="74.25" customHeight="1">
      <c r="B763" s="93" t="s">
        <v>1528</v>
      </c>
      <c r="C763" s="161" t="s">
        <v>1560</v>
      </c>
      <c r="D763" s="148" t="s">
        <v>1561</v>
      </c>
      <c r="E763" s="132" t="s">
        <v>4476</v>
      </c>
      <c r="F763" s="98" t="s">
        <v>1562</v>
      </c>
      <c r="G763" s="135">
        <v>640</v>
      </c>
      <c r="H763" s="157" t="str">
        <f t="shared" si="25"/>
        <v/>
      </c>
      <c r="I763" s="242" t="s">
        <v>1563</v>
      </c>
      <c r="J763" s="744"/>
    </row>
    <row r="764" spans="2:10" s="86" customFormat="1" ht="30">
      <c r="B764" s="93" t="s">
        <v>1528</v>
      </c>
      <c r="C764" s="137" t="s">
        <v>1564</v>
      </c>
      <c r="D764" s="148" t="s">
        <v>1561</v>
      </c>
      <c r="E764" s="132" t="s">
        <v>4476</v>
      </c>
      <c r="F764" s="98" t="s">
        <v>1565</v>
      </c>
      <c r="G764" s="135">
        <v>820</v>
      </c>
      <c r="H764" s="157" t="str">
        <f t="shared" si="25"/>
        <v/>
      </c>
      <c r="I764" s="242" t="s">
        <v>1566</v>
      </c>
      <c r="J764" s="744"/>
    </row>
    <row r="765" spans="2:10" s="86" customFormat="1" ht="30">
      <c r="B765" s="206" t="s">
        <v>1528</v>
      </c>
      <c r="C765" s="161" t="s">
        <v>1567</v>
      </c>
      <c r="D765" s="151" t="s">
        <v>1561</v>
      </c>
      <c r="E765" s="132" t="s">
        <v>4476</v>
      </c>
      <c r="F765" s="241" t="s">
        <v>1568</v>
      </c>
      <c r="G765" s="135">
        <v>1000</v>
      </c>
      <c r="H765" s="157" t="str">
        <f t="shared" si="25"/>
        <v/>
      </c>
      <c r="I765" s="242" t="s">
        <v>1569</v>
      </c>
      <c r="J765" s="744"/>
    </row>
    <row r="766" spans="2:10" s="86" customFormat="1" ht="30">
      <c r="B766" s="93" t="s">
        <v>1528</v>
      </c>
      <c r="C766" s="161" t="s">
        <v>1570</v>
      </c>
      <c r="D766" s="148" t="s">
        <v>1561</v>
      </c>
      <c r="E766" s="132" t="s">
        <v>4476</v>
      </c>
      <c r="F766" s="98" t="s">
        <v>1571</v>
      </c>
      <c r="G766" s="135">
        <v>1360</v>
      </c>
      <c r="H766" s="157" t="str">
        <f t="shared" si="25"/>
        <v/>
      </c>
      <c r="I766" s="242" t="s">
        <v>1572</v>
      </c>
      <c r="J766" s="744"/>
    </row>
    <row r="767" spans="2:10" s="86" customFormat="1" ht="30">
      <c r="B767" s="93" t="s">
        <v>1528</v>
      </c>
      <c r="C767" s="137" t="s">
        <v>1573</v>
      </c>
      <c r="D767" s="148" t="s">
        <v>1561</v>
      </c>
      <c r="E767" s="132" t="s">
        <v>4476</v>
      </c>
      <c r="F767" s="98" t="s">
        <v>1574</v>
      </c>
      <c r="G767" s="135">
        <v>2080</v>
      </c>
      <c r="H767" s="157" t="str">
        <f t="shared" si="25"/>
        <v/>
      </c>
      <c r="I767" s="242" t="s">
        <v>1575</v>
      </c>
      <c r="J767" s="744"/>
    </row>
    <row r="768" spans="2:10" s="86" customFormat="1" ht="45">
      <c r="B768" s="206" t="s">
        <v>1528</v>
      </c>
      <c r="C768" s="137" t="s">
        <v>1576</v>
      </c>
      <c r="D768" s="151" t="s">
        <v>1561</v>
      </c>
      <c r="E768" s="132" t="s">
        <v>4476</v>
      </c>
      <c r="F768" s="214" t="s">
        <v>1577</v>
      </c>
      <c r="G768" s="157">
        <v>2800</v>
      </c>
      <c r="H768" s="157" t="str">
        <f t="shared" si="25"/>
        <v/>
      </c>
      <c r="I768" s="243" t="s">
        <v>1578</v>
      </c>
      <c r="J768" s="744"/>
    </row>
    <row r="769" spans="2:10" s="86" customFormat="1" ht="45">
      <c r="B769" s="206" t="s">
        <v>1528</v>
      </c>
      <c r="C769" s="137" t="s">
        <v>1579</v>
      </c>
      <c r="D769" s="151" t="s">
        <v>1561</v>
      </c>
      <c r="E769" s="132" t="s">
        <v>4476</v>
      </c>
      <c r="F769" s="214" t="s">
        <v>1580</v>
      </c>
      <c r="G769" s="157">
        <v>3520</v>
      </c>
      <c r="H769" s="157" t="str">
        <f t="shared" si="25"/>
        <v/>
      </c>
      <c r="I769" s="243" t="s">
        <v>1581</v>
      </c>
      <c r="J769" s="744"/>
    </row>
    <row r="770" spans="2:10" s="86" customFormat="1" ht="45">
      <c r="B770" s="206" t="s">
        <v>1528</v>
      </c>
      <c r="C770" s="137" t="s">
        <v>1582</v>
      </c>
      <c r="D770" s="151" t="s">
        <v>1561</v>
      </c>
      <c r="E770" s="132" t="s">
        <v>4476</v>
      </c>
      <c r="F770" s="214" t="s">
        <v>1583</v>
      </c>
      <c r="G770" s="157">
        <v>4240</v>
      </c>
      <c r="H770" s="157" t="str">
        <f t="shared" si="25"/>
        <v/>
      </c>
      <c r="I770" s="243" t="s">
        <v>1584</v>
      </c>
      <c r="J770" s="744"/>
    </row>
    <row r="771" spans="2:10" s="86" customFormat="1" ht="45">
      <c r="B771" s="206" t="s">
        <v>1528</v>
      </c>
      <c r="C771" s="137" t="s">
        <v>1585</v>
      </c>
      <c r="D771" s="151" t="s">
        <v>1561</v>
      </c>
      <c r="E771" s="132" t="s">
        <v>4476</v>
      </c>
      <c r="F771" s="214" t="s">
        <v>1586</v>
      </c>
      <c r="G771" s="157">
        <v>4960</v>
      </c>
      <c r="H771" s="157" t="str">
        <f t="shared" si="25"/>
        <v/>
      </c>
      <c r="I771" s="243" t="s">
        <v>1587</v>
      </c>
      <c r="J771" s="744"/>
    </row>
    <row r="772" spans="2:10" s="86" customFormat="1" ht="30">
      <c r="B772" s="93" t="s">
        <v>1528</v>
      </c>
      <c r="C772" s="1090" t="s">
        <v>1588</v>
      </c>
      <c r="D772" s="148" t="s">
        <v>1589</v>
      </c>
      <c r="E772" s="132" t="s">
        <v>4477</v>
      </c>
      <c r="F772" s="98" t="s">
        <v>1590</v>
      </c>
      <c r="G772" s="135">
        <v>300</v>
      </c>
      <c r="H772" s="157" t="str">
        <f t="shared" si="25"/>
        <v/>
      </c>
      <c r="I772" s="242" t="s">
        <v>1591</v>
      </c>
      <c r="J772" s="744"/>
    </row>
    <row r="773" spans="2:10" s="86" customFormat="1" ht="30">
      <c r="B773" s="206" t="s">
        <v>1528</v>
      </c>
      <c r="C773" s="161" t="s">
        <v>1592</v>
      </c>
      <c r="D773" s="151" t="s">
        <v>1589</v>
      </c>
      <c r="E773" s="132" t="s">
        <v>4477</v>
      </c>
      <c r="F773" s="241" t="s">
        <v>1593</v>
      </c>
      <c r="G773" s="135">
        <v>480</v>
      </c>
      <c r="H773" s="157" t="str">
        <f t="shared" si="25"/>
        <v/>
      </c>
      <c r="I773" s="242" t="s">
        <v>1594</v>
      </c>
      <c r="J773" s="744"/>
    </row>
    <row r="774" spans="2:10" s="86" customFormat="1" ht="30">
      <c r="B774" s="93" t="s">
        <v>1528</v>
      </c>
      <c r="C774" s="161" t="s">
        <v>1595</v>
      </c>
      <c r="D774" s="148" t="s">
        <v>1589</v>
      </c>
      <c r="E774" s="132" t="s">
        <v>4477</v>
      </c>
      <c r="F774" s="98" t="s">
        <v>1596</v>
      </c>
      <c r="G774" s="135">
        <v>660</v>
      </c>
      <c r="H774" s="157" t="str">
        <f t="shared" si="25"/>
        <v/>
      </c>
      <c r="I774" s="242" t="s">
        <v>1597</v>
      </c>
      <c r="J774" s="744"/>
    </row>
    <row r="775" spans="2:10" s="86" customFormat="1" ht="30">
      <c r="B775" s="93" t="s">
        <v>1528</v>
      </c>
      <c r="C775" s="1090" t="s">
        <v>1598</v>
      </c>
      <c r="D775" s="148" t="s">
        <v>1589</v>
      </c>
      <c r="E775" s="132" t="s">
        <v>4477</v>
      </c>
      <c r="F775" s="98" t="s">
        <v>1599</v>
      </c>
      <c r="G775" s="135">
        <v>1020</v>
      </c>
      <c r="H775" s="157" t="str">
        <f t="shared" si="25"/>
        <v/>
      </c>
      <c r="I775" s="242" t="s">
        <v>1600</v>
      </c>
      <c r="J775" s="744"/>
    </row>
    <row r="776" spans="2:10" s="86" customFormat="1" ht="30">
      <c r="B776" s="206" t="s">
        <v>1528</v>
      </c>
      <c r="C776" s="161" t="s">
        <v>1601</v>
      </c>
      <c r="D776" s="151" t="s">
        <v>1589</v>
      </c>
      <c r="E776" s="132" t="s">
        <v>4477</v>
      </c>
      <c r="F776" s="241" t="s">
        <v>1602</v>
      </c>
      <c r="G776" s="135">
        <v>1740</v>
      </c>
      <c r="H776" s="157" t="str">
        <f t="shared" si="25"/>
        <v/>
      </c>
      <c r="I776" s="242" t="s">
        <v>1603</v>
      </c>
      <c r="J776" s="744"/>
    </row>
    <row r="777" spans="2:10" s="86" customFormat="1" ht="30">
      <c r="B777" s="206" t="s">
        <v>1528</v>
      </c>
      <c r="C777" s="137" t="s">
        <v>1604</v>
      </c>
      <c r="D777" s="151" t="s">
        <v>1589</v>
      </c>
      <c r="E777" s="132" t="s">
        <v>4477</v>
      </c>
      <c r="F777" s="214" t="s">
        <v>1605</v>
      </c>
      <c r="G777" s="157">
        <v>2460</v>
      </c>
      <c r="H777" s="157" t="str">
        <f t="shared" si="25"/>
        <v/>
      </c>
      <c r="I777" s="243" t="s">
        <v>1606</v>
      </c>
      <c r="J777" s="744"/>
    </row>
    <row r="778" spans="2:10" s="86" customFormat="1" ht="45">
      <c r="B778" s="206" t="s">
        <v>1528</v>
      </c>
      <c r="C778" s="137" t="s">
        <v>1607</v>
      </c>
      <c r="D778" s="151" t="s">
        <v>1530</v>
      </c>
      <c r="E778" s="132" t="s">
        <v>4474</v>
      </c>
      <c r="F778" s="244" t="s">
        <v>1608</v>
      </c>
      <c r="G778" s="157">
        <v>670</v>
      </c>
      <c r="H778" s="157" t="str">
        <f t="shared" si="25"/>
        <v/>
      </c>
      <c r="I778" s="139" t="s">
        <v>1609</v>
      </c>
      <c r="J778" s="744"/>
    </row>
    <row r="779" spans="2:10" s="86" customFormat="1" ht="45">
      <c r="B779" s="206" t="s">
        <v>1528</v>
      </c>
      <c r="C779" s="137" t="s">
        <v>1610</v>
      </c>
      <c r="D779" s="151" t="s">
        <v>1530</v>
      </c>
      <c r="E779" s="132" t="s">
        <v>4474</v>
      </c>
      <c r="F779" s="244" t="s">
        <v>1611</v>
      </c>
      <c r="G779" s="157">
        <v>1030</v>
      </c>
      <c r="H779" s="157" t="str">
        <f t="shared" si="25"/>
        <v/>
      </c>
      <c r="I779" s="139" t="s">
        <v>1612</v>
      </c>
      <c r="J779" s="744"/>
    </row>
    <row r="780" spans="2:10" s="86" customFormat="1" ht="45">
      <c r="B780" s="206" t="s">
        <v>1528</v>
      </c>
      <c r="C780" s="137" t="s">
        <v>1613</v>
      </c>
      <c r="D780" s="151" t="s">
        <v>1530</v>
      </c>
      <c r="E780" s="132" t="s">
        <v>4474</v>
      </c>
      <c r="F780" s="244" t="s">
        <v>1614</v>
      </c>
      <c r="G780" s="157">
        <v>1390</v>
      </c>
      <c r="H780" s="157" t="str">
        <f t="shared" si="25"/>
        <v/>
      </c>
      <c r="I780" s="139" t="s">
        <v>1615</v>
      </c>
      <c r="J780" s="744"/>
    </row>
    <row r="781" spans="2:10" s="86" customFormat="1" ht="45">
      <c r="B781" s="206" t="s">
        <v>1528</v>
      </c>
      <c r="C781" s="137" t="s">
        <v>1616</v>
      </c>
      <c r="D781" s="151" t="s">
        <v>1530</v>
      </c>
      <c r="E781" s="132" t="s">
        <v>4474</v>
      </c>
      <c r="F781" s="244" t="s">
        <v>1617</v>
      </c>
      <c r="G781" s="157">
        <v>1750</v>
      </c>
      <c r="H781" s="157" t="str">
        <f t="shared" si="25"/>
        <v/>
      </c>
      <c r="I781" s="139" t="s">
        <v>1618</v>
      </c>
      <c r="J781" s="744"/>
    </row>
    <row r="782" spans="2:10" s="86" customFormat="1" ht="45">
      <c r="B782" s="206" t="s">
        <v>1528</v>
      </c>
      <c r="C782" s="137" t="s">
        <v>1619</v>
      </c>
      <c r="D782" s="151" t="s">
        <v>1530</v>
      </c>
      <c r="E782" s="132" t="s">
        <v>4474</v>
      </c>
      <c r="F782" s="244" t="s">
        <v>1620</v>
      </c>
      <c r="G782" s="157">
        <v>2110</v>
      </c>
      <c r="H782" s="157" t="str">
        <f t="shared" si="25"/>
        <v/>
      </c>
      <c r="I782" s="139" t="s">
        <v>1621</v>
      </c>
      <c r="J782" s="744"/>
    </row>
    <row r="783" spans="2:10" s="86" customFormat="1" ht="45">
      <c r="B783" s="206" t="s">
        <v>1528</v>
      </c>
      <c r="C783" s="137" t="s">
        <v>1622</v>
      </c>
      <c r="D783" s="151" t="s">
        <v>1530</v>
      </c>
      <c r="E783" s="132" t="s">
        <v>4474</v>
      </c>
      <c r="F783" s="244" t="s">
        <v>1623</v>
      </c>
      <c r="G783" s="157">
        <v>2470</v>
      </c>
      <c r="H783" s="157" t="str">
        <f t="shared" si="25"/>
        <v/>
      </c>
      <c r="I783" s="139" t="s">
        <v>1624</v>
      </c>
      <c r="J783" s="744"/>
    </row>
    <row r="784" spans="2:10" s="86" customFormat="1" ht="45">
      <c r="B784" s="206" t="s">
        <v>1528</v>
      </c>
      <c r="C784" s="137" t="s">
        <v>1625</v>
      </c>
      <c r="D784" s="151" t="s">
        <v>1530</v>
      </c>
      <c r="E784" s="132" t="s">
        <v>4474</v>
      </c>
      <c r="F784" s="244" t="s">
        <v>1626</v>
      </c>
      <c r="G784" s="157">
        <v>2830</v>
      </c>
      <c r="H784" s="157" t="str">
        <f t="shared" si="25"/>
        <v/>
      </c>
      <c r="I784" s="139">
        <v>849688009536</v>
      </c>
      <c r="J784" s="744"/>
    </row>
    <row r="785" spans="2:11" s="86" customFormat="1" ht="45">
      <c r="B785" s="206" t="s">
        <v>1528</v>
      </c>
      <c r="C785" s="137" t="s">
        <v>1627</v>
      </c>
      <c r="D785" s="151" t="s">
        <v>1561</v>
      </c>
      <c r="E785" s="132" t="s">
        <v>4478</v>
      </c>
      <c r="F785" s="244" t="s">
        <v>1628</v>
      </c>
      <c r="G785" s="157">
        <v>425</v>
      </c>
      <c r="H785" s="157" t="str">
        <f t="shared" si="25"/>
        <v/>
      </c>
      <c r="I785" s="139" t="s">
        <v>1629</v>
      </c>
      <c r="J785" s="744"/>
    </row>
    <row r="786" spans="2:11" s="234" customFormat="1" ht="45">
      <c r="B786" s="178" t="s">
        <v>1528</v>
      </c>
      <c r="C786" s="178" t="s">
        <v>1630</v>
      </c>
      <c r="D786" s="130" t="s">
        <v>1561</v>
      </c>
      <c r="E786" s="132" t="s">
        <v>4478</v>
      </c>
      <c r="F786" s="129" t="s">
        <v>1631</v>
      </c>
      <c r="G786" s="147">
        <v>605</v>
      </c>
      <c r="H786" s="135" t="str">
        <f t="shared" si="25"/>
        <v/>
      </c>
      <c r="I786" s="235" t="s">
        <v>1632</v>
      </c>
      <c r="J786" s="744"/>
    </row>
    <row r="787" spans="2:11" s="86" customFormat="1" ht="45">
      <c r="B787" s="206" t="s">
        <v>1528</v>
      </c>
      <c r="C787" s="137" t="s">
        <v>1633</v>
      </c>
      <c r="D787" s="151" t="s">
        <v>1561</v>
      </c>
      <c r="E787" s="132" t="s">
        <v>4478</v>
      </c>
      <c r="F787" s="244" t="s">
        <v>1634</v>
      </c>
      <c r="G787" s="157">
        <v>785</v>
      </c>
      <c r="H787" s="157" t="str">
        <f t="shared" si="25"/>
        <v/>
      </c>
      <c r="I787" s="139" t="s">
        <v>1635</v>
      </c>
      <c r="J787" s="744"/>
    </row>
    <row r="788" spans="2:11" s="86" customFormat="1" ht="45">
      <c r="B788" s="206" t="s">
        <v>1528</v>
      </c>
      <c r="C788" s="137" t="s">
        <v>1636</v>
      </c>
      <c r="D788" s="151" t="s">
        <v>1561</v>
      </c>
      <c r="E788" s="132" t="s">
        <v>4478</v>
      </c>
      <c r="F788" s="244" t="s">
        <v>1637</v>
      </c>
      <c r="G788" s="157">
        <v>1145</v>
      </c>
      <c r="H788" s="157" t="str">
        <f t="shared" si="25"/>
        <v/>
      </c>
      <c r="I788" s="139" t="s">
        <v>1638</v>
      </c>
      <c r="J788" s="744"/>
    </row>
    <row r="789" spans="2:11" s="86" customFormat="1" ht="45">
      <c r="B789" s="206" t="s">
        <v>1528</v>
      </c>
      <c r="C789" s="137" t="s">
        <v>1639</v>
      </c>
      <c r="D789" s="151" t="s">
        <v>1561</v>
      </c>
      <c r="E789" s="132" t="s">
        <v>4478</v>
      </c>
      <c r="F789" s="244" t="s">
        <v>1640</v>
      </c>
      <c r="G789" s="157">
        <v>1505</v>
      </c>
      <c r="H789" s="157" t="str">
        <f t="shared" si="25"/>
        <v/>
      </c>
      <c r="I789" s="139" t="s">
        <v>1641</v>
      </c>
      <c r="J789" s="744"/>
    </row>
    <row r="790" spans="2:11" s="86" customFormat="1" ht="45">
      <c r="B790" s="206" t="s">
        <v>1528</v>
      </c>
      <c r="C790" s="137" t="s">
        <v>1642</v>
      </c>
      <c r="D790" s="151" t="s">
        <v>1561</v>
      </c>
      <c r="E790" s="132" t="s">
        <v>4478</v>
      </c>
      <c r="F790" s="244" t="s">
        <v>1643</v>
      </c>
      <c r="G790" s="157">
        <v>1865</v>
      </c>
      <c r="H790" s="157" t="str">
        <f t="shared" si="25"/>
        <v/>
      </c>
      <c r="I790" s="139" t="s">
        <v>1644</v>
      </c>
      <c r="J790" s="744"/>
    </row>
    <row r="791" spans="2:11" s="86" customFormat="1" ht="45">
      <c r="B791" s="206" t="s">
        <v>1528</v>
      </c>
      <c r="C791" s="137" t="s">
        <v>1645</v>
      </c>
      <c r="D791" s="151" t="s">
        <v>1561</v>
      </c>
      <c r="E791" s="132" t="s">
        <v>4478</v>
      </c>
      <c r="F791" s="244" t="s">
        <v>1646</v>
      </c>
      <c r="G791" s="157">
        <v>2225</v>
      </c>
      <c r="H791" s="157" t="str">
        <f t="shared" si="25"/>
        <v/>
      </c>
      <c r="I791" s="139" t="s">
        <v>1647</v>
      </c>
      <c r="J791" s="744"/>
    </row>
    <row r="792" spans="2:11" s="86" customFormat="1" ht="45">
      <c r="B792" s="206" t="s">
        <v>1528</v>
      </c>
      <c r="C792" s="137" t="s">
        <v>1648</v>
      </c>
      <c r="D792" s="151" t="s">
        <v>1561</v>
      </c>
      <c r="E792" s="132" t="s">
        <v>4478</v>
      </c>
      <c r="F792" s="244" t="s">
        <v>1649</v>
      </c>
      <c r="G792" s="157">
        <v>2585</v>
      </c>
      <c r="H792" s="157" t="str">
        <f t="shared" si="25"/>
        <v/>
      </c>
      <c r="I792" s="139" t="s">
        <v>1650</v>
      </c>
      <c r="J792" s="744"/>
    </row>
    <row r="793" spans="2:11" s="86" customFormat="1" ht="30">
      <c r="B793" s="206" t="s">
        <v>1528</v>
      </c>
      <c r="C793" s="137" t="s">
        <v>1651</v>
      </c>
      <c r="D793" s="151" t="s">
        <v>1589</v>
      </c>
      <c r="E793" s="132" t="s">
        <v>4479</v>
      </c>
      <c r="F793" s="244" t="s">
        <v>1652</v>
      </c>
      <c r="G793" s="157">
        <v>200</v>
      </c>
      <c r="H793" s="157" t="str">
        <f t="shared" si="25"/>
        <v/>
      </c>
      <c r="I793" s="139" t="s">
        <v>1653</v>
      </c>
      <c r="J793" s="744"/>
    </row>
    <row r="794" spans="2:11" s="234" customFormat="1" ht="30">
      <c r="B794" s="178" t="s">
        <v>1528</v>
      </c>
      <c r="C794" s="178" t="s">
        <v>1654</v>
      </c>
      <c r="D794" s="130" t="s">
        <v>1589</v>
      </c>
      <c r="E794" s="132" t="s">
        <v>4479</v>
      </c>
      <c r="F794" s="129" t="s">
        <v>1655</v>
      </c>
      <c r="G794" s="147">
        <v>380</v>
      </c>
      <c r="H794" s="135" t="str">
        <f t="shared" si="25"/>
        <v/>
      </c>
      <c r="I794" s="235" t="s">
        <v>1656</v>
      </c>
      <c r="J794" s="744"/>
    </row>
    <row r="795" spans="2:11" s="86" customFormat="1" ht="30">
      <c r="B795" s="206" t="s">
        <v>1528</v>
      </c>
      <c r="C795" s="137" t="s">
        <v>1657</v>
      </c>
      <c r="D795" s="151" t="s">
        <v>1589</v>
      </c>
      <c r="E795" s="132" t="s">
        <v>4479</v>
      </c>
      <c r="F795" s="244" t="s">
        <v>1658</v>
      </c>
      <c r="G795" s="157">
        <v>560</v>
      </c>
      <c r="H795" s="157" t="str">
        <f t="shared" si="25"/>
        <v/>
      </c>
      <c r="I795" s="139" t="s">
        <v>1659</v>
      </c>
      <c r="J795" s="744"/>
    </row>
    <row r="796" spans="2:11" s="86" customFormat="1" ht="30">
      <c r="B796" s="206" t="s">
        <v>1528</v>
      </c>
      <c r="C796" s="137" t="s">
        <v>1660</v>
      </c>
      <c r="D796" s="151" t="s">
        <v>1589</v>
      </c>
      <c r="E796" s="132" t="s">
        <v>4479</v>
      </c>
      <c r="F796" s="244" t="s">
        <v>1661</v>
      </c>
      <c r="G796" s="157">
        <v>920</v>
      </c>
      <c r="H796" s="157" t="str">
        <f t="shared" si="25"/>
        <v/>
      </c>
      <c r="I796" s="139" t="s">
        <v>1662</v>
      </c>
      <c r="J796" s="744"/>
    </row>
    <row r="797" spans="2:11" s="86" customFormat="1" ht="30">
      <c r="B797" s="206" t="s">
        <v>1528</v>
      </c>
      <c r="C797" s="137" t="s">
        <v>1663</v>
      </c>
      <c r="D797" s="151" t="s">
        <v>1589</v>
      </c>
      <c r="E797" s="132" t="s">
        <v>4479</v>
      </c>
      <c r="F797" s="244" t="s">
        <v>1664</v>
      </c>
      <c r="G797" s="157">
        <v>1280</v>
      </c>
      <c r="H797" s="157" t="str">
        <f t="shared" si="25"/>
        <v/>
      </c>
      <c r="I797" s="139" t="s">
        <v>1665</v>
      </c>
      <c r="J797" s="744"/>
    </row>
    <row r="798" spans="2:11" s="170" customFormat="1" ht="45">
      <c r="B798" s="140" t="s">
        <v>1528</v>
      </c>
      <c r="C798" s="137" t="s">
        <v>1666</v>
      </c>
      <c r="D798" s="156" t="s">
        <v>1667</v>
      </c>
      <c r="E798" s="152" t="s">
        <v>1668</v>
      </c>
      <c r="F798" s="214" t="s">
        <v>1669</v>
      </c>
      <c r="G798" s="135">
        <v>1280</v>
      </c>
      <c r="H798" s="135" t="str">
        <f t="shared" si="25"/>
        <v/>
      </c>
      <c r="I798" s="245" t="s">
        <v>1670</v>
      </c>
      <c r="J798" s="744"/>
      <c r="K798" s="650"/>
    </row>
    <row r="799" spans="2:11" s="170" customFormat="1" ht="45">
      <c r="B799" s="137" t="s">
        <v>1528</v>
      </c>
      <c r="C799" s="137" t="s">
        <v>1671</v>
      </c>
      <c r="D799" s="162" t="s">
        <v>1667</v>
      </c>
      <c r="E799" s="152" t="s">
        <v>1668</v>
      </c>
      <c r="F799" s="163" t="s">
        <v>1672</v>
      </c>
      <c r="G799" s="135">
        <v>1640</v>
      </c>
      <c r="H799" s="135" t="str">
        <f t="shared" si="25"/>
        <v/>
      </c>
      <c r="I799" s="243">
        <v>849688006504</v>
      </c>
      <c r="J799" s="744"/>
      <c r="K799" s="650"/>
    </row>
    <row r="800" spans="2:11" s="170" customFormat="1" ht="45">
      <c r="B800" s="137" t="s">
        <v>1528</v>
      </c>
      <c r="C800" s="137" t="s">
        <v>1673</v>
      </c>
      <c r="D800" s="162" t="s">
        <v>1667</v>
      </c>
      <c r="E800" s="152" t="s">
        <v>1668</v>
      </c>
      <c r="F800" s="163" t="s">
        <v>1674</v>
      </c>
      <c r="G800" s="135">
        <v>2360</v>
      </c>
      <c r="H800" s="135" t="str">
        <f t="shared" si="25"/>
        <v/>
      </c>
      <c r="I800" s="243">
        <v>849688006511</v>
      </c>
      <c r="J800" s="744"/>
      <c r="K800" s="650"/>
    </row>
    <row r="801" spans="2:11" s="170" customFormat="1" ht="45">
      <c r="B801" s="137" t="s">
        <v>1528</v>
      </c>
      <c r="C801" s="137" t="s">
        <v>1675</v>
      </c>
      <c r="D801" s="162" t="s">
        <v>1667</v>
      </c>
      <c r="E801" s="152" t="s">
        <v>1668</v>
      </c>
      <c r="F801" s="163" t="s">
        <v>1676</v>
      </c>
      <c r="G801" s="135">
        <v>3080</v>
      </c>
      <c r="H801" s="135" t="str">
        <f t="shared" si="25"/>
        <v/>
      </c>
      <c r="I801" s="243">
        <v>849688006528</v>
      </c>
      <c r="J801" s="744"/>
      <c r="K801" s="650"/>
    </row>
    <row r="802" spans="2:11" s="170" customFormat="1" ht="45">
      <c r="B802" s="137" t="s">
        <v>1528</v>
      </c>
      <c r="C802" s="137" t="s">
        <v>1677</v>
      </c>
      <c r="D802" s="162" t="s">
        <v>1667</v>
      </c>
      <c r="E802" s="152" t="s">
        <v>1668</v>
      </c>
      <c r="F802" s="163" t="s">
        <v>1678</v>
      </c>
      <c r="G802" s="135">
        <v>3800</v>
      </c>
      <c r="H802" s="135" t="str">
        <f t="shared" si="25"/>
        <v/>
      </c>
      <c r="I802" s="243">
        <v>849688006535</v>
      </c>
      <c r="J802" s="744"/>
      <c r="K802" s="650"/>
    </row>
    <row r="803" spans="2:11" s="170" customFormat="1" ht="45">
      <c r="B803" s="137" t="s">
        <v>1528</v>
      </c>
      <c r="C803" s="137" t="s">
        <v>1679</v>
      </c>
      <c r="D803" s="162" t="s">
        <v>1667</v>
      </c>
      <c r="E803" s="152" t="s">
        <v>1668</v>
      </c>
      <c r="F803" s="163" t="s">
        <v>1680</v>
      </c>
      <c r="G803" s="135">
        <v>4160</v>
      </c>
      <c r="H803" s="135" t="str">
        <f t="shared" si="25"/>
        <v/>
      </c>
      <c r="I803" s="243">
        <v>849688006542</v>
      </c>
      <c r="J803" s="744"/>
      <c r="K803" s="650"/>
    </row>
    <row r="804" spans="2:11" s="172" customFormat="1" ht="45">
      <c r="B804" s="137" t="s">
        <v>1528</v>
      </c>
      <c r="C804" s="137" t="s">
        <v>1681</v>
      </c>
      <c r="D804" s="162" t="s">
        <v>1667</v>
      </c>
      <c r="E804" s="152" t="s">
        <v>1668</v>
      </c>
      <c r="F804" s="163" t="s">
        <v>1682</v>
      </c>
      <c r="G804" s="135">
        <v>4520</v>
      </c>
      <c r="H804" s="135" t="str">
        <f t="shared" si="25"/>
        <v/>
      </c>
      <c r="I804" s="243">
        <v>849688006559</v>
      </c>
      <c r="J804" s="744"/>
      <c r="K804" s="650"/>
    </row>
    <row r="805" spans="2:11" s="172" customFormat="1" ht="45">
      <c r="B805" s="137" t="s">
        <v>1528</v>
      </c>
      <c r="C805" s="137" t="s">
        <v>1683</v>
      </c>
      <c r="D805" s="162" t="s">
        <v>1667</v>
      </c>
      <c r="E805" s="152" t="s">
        <v>1668</v>
      </c>
      <c r="F805" s="163" t="s">
        <v>1684</v>
      </c>
      <c r="G805" s="135">
        <v>5240</v>
      </c>
      <c r="H805" s="135" t="str">
        <f t="shared" si="25"/>
        <v/>
      </c>
      <c r="I805" s="243">
        <v>849688006566</v>
      </c>
      <c r="J805" s="744"/>
      <c r="K805" s="650"/>
    </row>
    <row r="806" spans="2:11" s="172" customFormat="1" ht="45">
      <c r="B806" s="137" t="s">
        <v>1528</v>
      </c>
      <c r="C806" s="137" t="s">
        <v>1685</v>
      </c>
      <c r="D806" s="162" t="s">
        <v>1667</v>
      </c>
      <c r="E806" s="152" t="s">
        <v>1668</v>
      </c>
      <c r="F806" s="163" t="s">
        <v>1686</v>
      </c>
      <c r="G806" s="135">
        <v>6320</v>
      </c>
      <c r="H806" s="135" t="str">
        <f t="shared" si="25"/>
        <v/>
      </c>
      <c r="I806" s="243">
        <v>849688006573</v>
      </c>
      <c r="J806" s="744"/>
      <c r="K806" s="650"/>
    </row>
    <row r="807" spans="2:11" s="172" customFormat="1" ht="45">
      <c r="B807" s="137" t="s">
        <v>1528</v>
      </c>
      <c r="C807" s="137" t="s">
        <v>1687</v>
      </c>
      <c r="D807" s="162" t="s">
        <v>1667</v>
      </c>
      <c r="E807" s="152" t="s">
        <v>1668</v>
      </c>
      <c r="F807" s="163" t="s">
        <v>1688</v>
      </c>
      <c r="G807" s="135">
        <v>7400</v>
      </c>
      <c r="H807" s="135" t="str">
        <f t="shared" si="25"/>
        <v/>
      </c>
      <c r="I807" s="243">
        <v>849688006580</v>
      </c>
      <c r="J807" s="744"/>
      <c r="K807" s="650"/>
    </row>
    <row r="808" spans="2:11" s="172" customFormat="1" ht="45">
      <c r="B808" s="137" t="s">
        <v>1528</v>
      </c>
      <c r="C808" s="137" t="s">
        <v>1689</v>
      </c>
      <c r="D808" s="162" t="s">
        <v>1667</v>
      </c>
      <c r="E808" s="152" t="s">
        <v>1668</v>
      </c>
      <c r="F808" s="163" t="s">
        <v>1690</v>
      </c>
      <c r="G808" s="135">
        <v>9560</v>
      </c>
      <c r="H808" s="135" t="str">
        <f t="shared" si="25"/>
        <v/>
      </c>
      <c r="I808" s="243">
        <v>849688006597</v>
      </c>
      <c r="J808" s="744"/>
      <c r="K808" s="650"/>
    </row>
    <row r="809" spans="2:11" s="172" customFormat="1" ht="45">
      <c r="B809" s="128" t="s">
        <v>1528</v>
      </c>
      <c r="C809" s="176" t="s">
        <v>1708</v>
      </c>
      <c r="D809" s="148" t="s">
        <v>1667</v>
      </c>
      <c r="E809" s="152" t="s">
        <v>1692</v>
      </c>
      <c r="F809" s="93" t="s">
        <v>1709</v>
      </c>
      <c r="G809" s="135">
        <v>679</v>
      </c>
      <c r="H809" s="239" t="str">
        <f t="shared" ref="H809:H815" si="26">IF($H$3=0,"",G809-($H$3*G809))</f>
        <v/>
      </c>
      <c r="I809" s="240" t="s">
        <v>1710</v>
      </c>
      <c r="J809" s="744"/>
      <c r="K809" s="650"/>
    </row>
    <row r="810" spans="2:11" s="172" customFormat="1" ht="45">
      <c r="B810" s="128" t="s">
        <v>1528</v>
      </c>
      <c r="C810" s="176" t="s">
        <v>1711</v>
      </c>
      <c r="D810" s="148" t="s">
        <v>1667</v>
      </c>
      <c r="E810" s="152" t="s">
        <v>1692</v>
      </c>
      <c r="F810" s="93" t="s">
        <v>1712</v>
      </c>
      <c r="G810" s="135">
        <v>1039</v>
      </c>
      <c r="H810" s="239" t="str">
        <f t="shared" si="26"/>
        <v/>
      </c>
      <c r="I810" s="246">
        <v>849688006238</v>
      </c>
      <c r="J810" s="744"/>
      <c r="K810" s="650"/>
    </row>
    <row r="811" spans="2:11" s="172" customFormat="1" ht="45">
      <c r="B811" s="128" t="s">
        <v>1528</v>
      </c>
      <c r="C811" s="176" t="s">
        <v>1713</v>
      </c>
      <c r="D811" s="148" t="s">
        <v>1667</v>
      </c>
      <c r="E811" s="152" t="s">
        <v>1692</v>
      </c>
      <c r="F811" s="93" t="s">
        <v>1714</v>
      </c>
      <c r="G811" s="135">
        <v>1399</v>
      </c>
      <c r="H811" s="239" t="str">
        <f t="shared" si="26"/>
        <v/>
      </c>
      <c r="I811" s="246">
        <v>849688006245</v>
      </c>
      <c r="J811" s="744"/>
      <c r="K811" s="650"/>
    </row>
    <row r="812" spans="2:11" s="170" customFormat="1" ht="45">
      <c r="B812" s="128" t="s">
        <v>1528</v>
      </c>
      <c r="C812" s="176" t="s">
        <v>1734</v>
      </c>
      <c r="D812" s="148" t="s">
        <v>1716</v>
      </c>
      <c r="E812" s="152" t="s">
        <v>1735</v>
      </c>
      <c r="F812" s="93" t="s">
        <v>1736</v>
      </c>
      <c r="G812" s="135">
        <v>419</v>
      </c>
      <c r="H812" s="239" t="str">
        <f t="shared" si="26"/>
        <v/>
      </c>
      <c r="I812" s="240" t="s">
        <v>1737</v>
      </c>
      <c r="J812" s="744"/>
      <c r="K812" s="650"/>
    </row>
    <row r="813" spans="2:11" s="170" customFormat="1" ht="45">
      <c r="B813" s="128" t="s">
        <v>1528</v>
      </c>
      <c r="C813" s="176" t="s">
        <v>1738</v>
      </c>
      <c r="D813" s="148" t="s">
        <v>1716</v>
      </c>
      <c r="E813" s="152" t="s">
        <v>1735</v>
      </c>
      <c r="F813" s="93" t="s">
        <v>1739</v>
      </c>
      <c r="G813" s="135">
        <v>599</v>
      </c>
      <c r="H813" s="239" t="str">
        <f t="shared" si="26"/>
        <v/>
      </c>
      <c r="I813" s="246">
        <v>849688006207</v>
      </c>
      <c r="J813" s="744"/>
      <c r="K813" s="650"/>
    </row>
    <row r="814" spans="2:11" s="170" customFormat="1" ht="45">
      <c r="B814" s="128" t="s">
        <v>1528</v>
      </c>
      <c r="C814" s="176" t="s">
        <v>1740</v>
      </c>
      <c r="D814" s="148" t="s">
        <v>1716</v>
      </c>
      <c r="E814" s="152" t="s">
        <v>1735</v>
      </c>
      <c r="F814" s="93" t="s">
        <v>1741</v>
      </c>
      <c r="G814" s="135">
        <v>959</v>
      </c>
      <c r="H814" s="239" t="str">
        <f t="shared" si="26"/>
        <v/>
      </c>
      <c r="I814" s="246">
        <v>849688006214</v>
      </c>
      <c r="J814" s="744"/>
      <c r="K814" s="650"/>
    </row>
    <row r="815" spans="2:11" s="170" customFormat="1" ht="45">
      <c r="B815" s="128" t="s">
        <v>1528</v>
      </c>
      <c r="C815" s="176" t="s">
        <v>1742</v>
      </c>
      <c r="D815" s="148" t="s">
        <v>1716</v>
      </c>
      <c r="E815" s="152" t="s">
        <v>1735</v>
      </c>
      <c r="F815" s="93" t="s">
        <v>1743</v>
      </c>
      <c r="G815" s="135">
        <v>1319</v>
      </c>
      <c r="H815" s="239" t="str">
        <f t="shared" si="26"/>
        <v/>
      </c>
      <c r="I815" s="246">
        <v>849688006221</v>
      </c>
      <c r="J815" s="744"/>
      <c r="K815" s="650"/>
    </row>
    <row r="816" spans="2:11" s="172" customFormat="1" ht="25.2">
      <c r="B816" s="123" t="s">
        <v>1744</v>
      </c>
      <c r="C816" s="209"/>
      <c r="D816" s="210"/>
      <c r="E816" s="210"/>
      <c r="F816" s="210"/>
      <c r="G816" s="210"/>
      <c r="H816" s="210"/>
      <c r="I816" s="211"/>
      <c r="J816" s="744"/>
      <c r="K816" s="1176"/>
    </row>
    <row r="817" spans="1:11" s="172" customFormat="1" ht="15">
      <c r="B817" s="146" t="s">
        <v>1745</v>
      </c>
      <c r="C817" s="206" t="s">
        <v>1746</v>
      </c>
      <c r="D817" s="148" t="s">
        <v>1747</v>
      </c>
      <c r="E817" s="133"/>
      <c r="F817" s="93" t="s">
        <v>1748</v>
      </c>
      <c r="G817" s="135">
        <v>70</v>
      </c>
      <c r="H817" s="153" t="str">
        <f>IF($H$3=0,"",G817-($H$3*G817))</f>
        <v/>
      </c>
      <c r="I817" s="154">
        <v>8801089030511</v>
      </c>
      <c r="J817" s="744"/>
      <c r="K817" s="650"/>
    </row>
    <row r="818" spans="1:11" s="172" customFormat="1" ht="25.2">
      <c r="B818" s="123" t="s">
        <v>1749</v>
      </c>
      <c r="C818" s="209"/>
      <c r="D818" s="210"/>
      <c r="E818" s="210"/>
      <c r="F818" s="210"/>
      <c r="G818" s="210"/>
      <c r="H818" s="210"/>
      <c r="I818" s="211"/>
      <c r="J818" s="744"/>
      <c r="K818" s="1176"/>
    </row>
    <row r="819" spans="1:11" s="234" customFormat="1" ht="49.5" customHeight="1">
      <c r="A819" s="177"/>
      <c r="B819" s="128" t="s">
        <v>1750</v>
      </c>
      <c r="C819" s="128" t="s">
        <v>272</v>
      </c>
      <c r="D819" s="162" t="s">
        <v>1751</v>
      </c>
      <c r="E819" s="248"/>
      <c r="F819" s="93" t="s">
        <v>1752</v>
      </c>
      <c r="G819" s="249">
        <v>310</v>
      </c>
      <c r="H819" s="153" t="str">
        <f t="shared" ref="H819:H856" si="27">IF($H$3=0,"",G819-($H$3*G819))</f>
        <v/>
      </c>
      <c r="I819" s="243">
        <v>8801089125057</v>
      </c>
      <c r="J819" s="744"/>
      <c r="K819" s="650"/>
    </row>
    <row r="820" spans="1:11" s="168" customFormat="1" ht="49.5" customHeight="1">
      <c r="B820" s="96" t="s">
        <v>1750</v>
      </c>
      <c r="C820" s="159" t="s">
        <v>260</v>
      </c>
      <c r="D820" s="156" t="s">
        <v>1753</v>
      </c>
      <c r="E820" s="156"/>
      <c r="F820" s="98" t="s">
        <v>1754</v>
      </c>
      <c r="G820" s="157">
        <v>215</v>
      </c>
      <c r="H820" s="166" t="str">
        <f t="shared" si="27"/>
        <v/>
      </c>
      <c r="I820" s="187" t="s">
        <v>1755</v>
      </c>
      <c r="J820" s="744"/>
      <c r="K820" s="651"/>
    </row>
    <row r="821" spans="1:11" s="168" customFormat="1" ht="49.5" customHeight="1">
      <c r="B821" s="96" t="s">
        <v>1750</v>
      </c>
      <c r="C821" s="159" t="s">
        <v>261</v>
      </c>
      <c r="D821" s="156" t="s">
        <v>1756</v>
      </c>
      <c r="E821" s="156"/>
      <c r="F821" s="98" t="s">
        <v>1757</v>
      </c>
      <c r="G821" s="157">
        <v>215</v>
      </c>
      <c r="H821" s="166" t="str">
        <f t="shared" si="27"/>
        <v/>
      </c>
      <c r="I821" s="187">
        <v>8801089107442</v>
      </c>
      <c r="J821" s="744"/>
      <c r="K821" s="651"/>
    </row>
    <row r="822" spans="1:11" s="168" customFormat="1" ht="49.5" customHeight="1">
      <c r="B822" s="96" t="s">
        <v>1750</v>
      </c>
      <c r="C822" s="159" t="s">
        <v>262</v>
      </c>
      <c r="D822" s="156" t="s">
        <v>1758</v>
      </c>
      <c r="E822" s="156"/>
      <c r="F822" s="98" t="s">
        <v>1759</v>
      </c>
      <c r="G822" s="157">
        <v>215</v>
      </c>
      <c r="H822" s="166" t="str">
        <f t="shared" si="27"/>
        <v/>
      </c>
      <c r="I822" s="187" t="s">
        <v>1760</v>
      </c>
      <c r="J822" s="744"/>
      <c r="K822" s="651"/>
    </row>
    <row r="823" spans="1:11" s="168" customFormat="1" ht="49.5" customHeight="1">
      <c r="B823" s="96" t="s">
        <v>1750</v>
      </c>
      <c r="C823" s="159" t="s">
        <v>263</v>
      </c>
      <c r="D823" s="156" t="s">
        <v>1761</v>
      </c>
      <c r="E823" s="156"/>
      <c r="F823" s="98" t="s">
        <v>1762</v>
      </c>
      <c r="G823" s="157">
        <v>215</v>
      </c>
      <c r="H823" s="166" t="str">
        <f t="shared" si="27"/>
        <v/>
      </c>
      <c r="I823" s="187" t="s">
        <v>1763</v>
      </c>
      <c r="J823" s="744"/>
      <c r="K823" s="651"/>
    </row>
    <row r="824" spans="1:11" s="168" customFormat="1" ht="37.5" customHeight="1">
      <c r="B824" s="128" t="s">
        <v>1750</v>
      </c>
      <c r="C824" s="137" t="s">
        <v>297</v>
      </c>
      <c r="D824" s="162" t="s">
        <v>1764</v>
      </c>
      <c r="E824" s="148"/>
      <c r="F824" s="93" t="s">
        <v>1765</v>
      </c>
      <c r="G824" s="135">
        <v>270</v>
      </c>
      <c r="H824" s="166" t="str">
        <f t="shared" si="27"/>
        <v/>
      </c>
      <c r="I824" s="250" t="s">
        <v>1766</v>
      </c>
      <c r="J824" s="744"/>
      <c r="K824" s="651"/>
    </row>
    <row r="825" spans="1:11" s="168" customFormat="1" ht="37.5" customHeight="1">
      <c r="B825" s="128" t="s">
        <v>1750</v>
      </c>
      <c r="C825" s="137" t="s">
        <v>298</v>
      </c>
      <c r="D825" s="162" t="s">
        <v>1767</v>
      </c>
      <c r="E825" s="148"/>
      <c r="F825" s="93" t="s">
        <v>1768</v>
      </c>
      <c r="G825" s="135">
        <v>270</v>
      </c>
      <c r="H825" s="166" t="str">
        <f t="shared" si="27"/>
        <v/>
      </c>
      <c r="I825" s="250" t="s">
        <v>1769</v>
      </c>
      <c r="J825" s="744"/>
      <c r="K825" s="651"/>
    </row>
    <row r="826" spans="1:11" s="168" customFormat="1" ht="37.5" customHeight="1">
      <c r="B826" s="128" t="s">
        <v>1750</v>
      </c>
      <c r="C826" s="137" t="s">
        <v>299</v>
      </c>
      <c r="D826" s="162" t="s">
        <v>1770</v>
      </c>
      <c r="E826" s="148" t="s">
        <v>1771</v>
      </c>
      <c r="F826" s="93" t="s">
        <v>1772</v>
      </c>
      <c r="G826" s="135">
        <v>270</v>
      </c>
      <c r="H826" s="166" t="str">
        <f t="shared" si="27"/>
        <v/>
      </c>
      <c r="I826" s="251" t="s">
        <v>1773</v>
      </c>
      <c r="J826" s="744"/>
      <c r="K826" s="651"/>
    </row>
    <row r="827" spans="1:11" s="168" customFormat="1" ht="37.5" customHeight="1">
      <c r="B827" s="129" t="s">
        <v>1750</v>
      </c>
      <c r="C827" s="129" t="s">
        <v>1774</v>
      </c>
      <c r="D827" s="130" t="s">
        <v>1775</v>
      </c>
      <c r="E827" s="130" t="s">
        <v>1776</v>
      </c>
      <c r="F827" s="134" t="s">
        <v>1777</v>
      </c>
      <c r="G827" s="135">
        <v>85</v>
      </c>
      <c r="H827" s="166" t="str">
        <f t="shared" si="27"/>
        <v/>
      </c>
      <c r="I827" s="193" t="s">
        <v>1778</v>
      </c>
      <c r="J827" s="744"/>
      <c r="K827" s="651"/>
    </row>
    <row r="828" spans="1:11" s="168" customFormat="1" ht="37.5" customHeight="1">
      <c r="B828" s="129" t="s">
        <v>1750</v>
      </c>
      <c r="C828" s="129" t="s">
        <v>1779</v>
      </c>
      <c r="D828" s="130" t="s">
        <v>1775</v>
      </c>
      <c r="E828" s="130" t="s">
        <v>1776</v>
      </c>
      <c r="F828" s="93" t="s">
        <v>1780</v>
      </c>
      <c r="G828" s="135">
        <v>85</v>
      </c>
      <c r="H828" s="166" t="str">
        <f t="shared" si="27"/>
        <v/>
      </c>
      <c r="I828" s="193" t="s">
        <v>1781</v>
      </c>
      <c r="J828" s="744"/>
      <c r="K828" s="651"/>
    </row>
    <row r="829" spans="1:11" s="168" customFormat="1" ht="37.5" customHeight="1">
      <c r="B829" s="129" t="s">
        <v>1750</v>
      </c>
      <c r="C829" s="129" t="s">
        <v>1782</v>
      </c>
      <c r="D829" s="130" t="s">
        <v>1775</v>
      </c>
      <c r="E829" s="130" t="s">
        <v>1776</v>
      </c>
      <c r="F829" s="206" t="s">
        <v>1783</v>
      </c>
      <c r="G829" s="135">
        <v>85</v>
      </c>
      <c r="H829" s="166" t="str">
        <f t="shared" si="27"/>
        <v/>
      </c>
      <c r="I829" s="193" t="s">
        <v>1784</v>
      </c>
      <c r="J829" s="744"/>
      <c r="K829" s="651"/>
    </row>
    <row r="830" spans="1:11" s="168" customFormat="1" ht="37.5" customHeight="1">
      <c r="B830" s="129" t="s">
        <v>1750</v>
      </c>
      <c r="C830" s="129" t="s">
        <v>1785</v>
      </c>
      <c r="D830" s="130" t="s">
        <v>1775</v>
      </c>
      <c r="E830" s="130" t="s">
        <v>1776</v>
      </c>
      <c r="F830" s="93" t="s">
        <v>1786</v>
      </c>
      <c r="G830" s="135">
        <v>85</v>
      </c>
      <c r="H830" s="166" t="str">
        <f t="shared" si="27"/>
        <v/>
      </c>
      <c r="I830" s="193" t="s">
        <v>1787</v>
      </c>
      <c r="J830" s="744"/>
      <c r="K830" s="651"/>
    </row>
    <row r="831" spans="1:11" s="168" customFormat="1" ht="37.5" customHeight="1">
      <c r="B831" s="129" t="s">
        <v>1750</v>
      </c>
      <c r="C831" s="129" t="s">
        <v>1788</v>
      </c>
      <c r="D831" s="130" t="s">
        <v>1775</v>
      </c>
      <c r="E831" s="130" t="s">
        <v>1776</v>
      </c>
      <c r="F831" s="93" t="s">
        <v>1789</v>
      </c>
      <c r="G831" s="135">
        <v>85</v>
      </c>
      <c r="H831" s="166" t="str">
        <f t="shared" si="27"/>
        <v/>
      </c>
      <c r="I831" s="193" t="s">
        <v>1790</v>
      </c>
      <c r="J831" s="744"/>
      <c r="K831" s="651"/>
    </row>
    <row r="832" spans="1:11" s="168" customFormat="1" ht="37.5" customHeight="1">
      <c r="B832" s="129" t="s">
        <v>1750</v>
      </c>
      <c r="C832" s="129" t="s">
        <v>1791</v>
      </c>
      <c r="D832" s="130" t="s">
        <v>1775</v>
      </c>
      <c r="E832" s="130" t="s">
        <v>1776</v>
      </c>
      <c r="F832" s="134" t="s">
        <v>1792</v>
      </c>
      <c r="G832" s="135">
        <v>250</v>
      </c>
      <c r="H832" s="166" t="str">
        <f t="shared" si="27"/>
        <v/>
      </c>
      <c r="I832" s="193" t="s">
        <v>1793</v>
      </c>
      <c r="J832" s="744"/>
      <c r="K832" s="651"/>
    </row>
    <row r="833" spans="2:11" s="168" customFormat="1" ht="37.5" customHeight="1">
      <c r="B833" s="129" t="s">
        <v>1750</v>
      </c>
      <c r="C833" s="129" t="s">
        <v>1794</v>
      </c>
      <c r="D833" s="130" t="s">
        <v>1775</v>
      </c>
      <c r="E833" s="130" t="s">
        <v>1776</v>
      </c>
      <c r="F833" s="134" t="s">
        <v>1795</v>
      </c>
      <c r="G833" s="135">
        <v>250</v>
      </c>
      <c r="H833" s="166" t="str">
        <f t="shared" si="27"/>
        <v/>
      </c>
      <c r="I833" s="193" t="s">
        <v>1796</v>
      </c>
      <c r="J833" s="744"/>
      <c r="K833" s="651"/>
    </row>
    <row r="834" spans="2:11" s="168" customFormat="1" ht="37.5" customHeight="1">
      <c r="B834" s="129" t="s">
        <v>1750</v>
      </c>
      <c r="C834" s="129" t="s">
        <v>1797</v>
      </c>
      <c r="D834" s="130" t="s">
        <v>1775</v>
      </c>
      <c r="E834" s="130" t="s">
        <v>1776</v>
      </c>
      <c r="F834" s="134" t="s">
        <v>1798</v>
      </c>
      <c r="G834" s="135">
        <v>250</v>
      </c>
      <c r="H834" s="166" t="str">
        <f t="shared" si="27"/>
        <v/>
      </c>
      <c r="I834" s="193" t="s">
        <v>1799</v>
      </c>
      <c r="J834" s="744"/>
      <c r="K834" s="651"/>
    </row>
    <row r="835" spans="2:11" s="168" customFormat="1" ht="37.5" customHeight="1">
      <c r="B835" s="200" t="s">
        <v>1750</v>
      </c>
      <c r="C835" s="200" t="s">
        <v>1800</v>
      </c>
      <c r="D835" s="252" t="s">
        <v>1801</v>
      </c>
      <c r="E835" s="252" t="s">
        <v>1802</v>
      </c>
      <c r="F835" s="201" t="s">
        <v>1803</v>
      </c>
      <c r="G835" s="157">
        <v>85</v>
      </c>
      <c r="H835" s="166" t="str">
        <f t="shared" si="27"/>
        <v/>
      </c>
      <c r="I835" s="245">
        <v>8801089109729</v>
      </c>
      <c r="J835" s="744"/>
      <c r="K835" s="651"/>
    </row>
    <row r="836" spans="2:11" s="168" customFormat="1" ht="37.5" customHeight="1">
      <c r="B836" s="200" t="s">
        <v>1750</v>
      </c>
      <c r="C836" s="200" t="s">
        <v>1804</v>
      </c>
      <c r="D836" s="252" t="s">
        <v>1801</v>
      </c>
      <c r="E836" s="252" t="s">
        <v>1802</v>
      </c>
      <c r="F836" s="98" t="s">
        <v>1805</v>
      </c>
      <c r="G836" s="100">
        <v>85</v>
      </c>
      <c r="H836" s="166" t="str">
        <f t="shared" si="27"/>
        <v/>
      </c>
      <c r="I836" s="251">
        <v>8801089109750</v>
      </c>
      <c r="J836" s="744"/>
      <c r="K836" s="651"/>
    </row>
    <row r="837" spans="2:11" s="168" customFormat="1" ht="37.5" customHeight="1">
      <c r="B837" s="200" t="s">
        <v>1750</v>
      </c>
      <c r="C837" s="200" t="s">
        <v>1806</v>
      </c>
      <c r="D837" s="252" t="s">
        <v>1801</v>
      </c>
      <c r="E837" s="252" t="s">
        <v>1802</v>
      </c>
      <c r="F837" s="241" t="s">
        <v>1807</v>
      </c>
      <c r="G837" s="100">
        <v>85</v>
      </c>
      <c r="H837" s="166" t="str">
        <f t="shared" si="27"/>
        <v/>
      </c>
      <c r="I837" s="251">
        <v>8801089114570</v>
      </c>
      <c r="J837" s="744"/>
      <c r="K837" s="651"/>
    </row>
    <row r="838" spans="2:11" s="168" customFormat="1" ht="37.5" customHeight="1">
      <c r="B838" s="200" t="s">
        <v>1750</v>
      </c>
      <c r="C838" s="200" t="s">
        <v>1808</v>
      </c>
      <c r="D838" s="252" t="s">
        <v>1801</v>
      </c>
      <c r="E838" s="252" t="s">
        <v>1802</v>
      </c>
      <c r="F838" s="98" t="s">
        <v>1809</v>
      </c>
      <c r="G838" s="100">
        <v>85</v>
      </c>
      <c r="H838" s="166" t="str">
        <f t="shared" si="27"/>
        <v/>
      </c>
      <c r="I838" s="251">
        <v>8801089109842</v>
      </c>
      <c r="J838" s="744"/>
      <c r="K838" s="651"/>
    </row>
    <row r="839" spans="2:11" s="168" customFormat="1" ht="37.5" customHeight="1">
      <c r="B839" s="200" t="s">
        <v>1750</v>
      </c>
      <c r="C839" s="200" t="s">
        <v>1810</v>
      </c>
      <c r="D839" s="252" t="s">
        <v>1801</v>
      </c>
      <c r="E839" s="252" t="s">
        <v>1802</v>
      </c>
      <c r="F839" s="201" t="s">
        <v>1811</v>
      </c>
      <c r="G839" s="100">
        <v>250</v>
      </c>
      <c r="H839" s="166" t="str">
        <f t="shared" si="27"/>
        <v/>
      </c>
      <c r="I839" s="251">
        <v>8801089109866</v>
      </c>
      <c r="J839" s="744"/>
      <c r="K839" s="651"/>
    </row>
    <row r="840" spans="2:11" s="168" customFormat="1" ht="37.5" customHeight="1">
      <c r="B840" s="200" t="s">
        <v>1750</v>
      </c>
      <c r="C840" s="200" t="s">
        <v>1812</v>
      </c>
      <c r="D840" s="252" t="s">
        <v>1801</v>
      </c>
      <c r="E840" s="252" t="s">
        <v>1802</v>
      </c>
      <c r="F840" s="201" t="s">
        <v>1813</v>
      </c>
      <c r="G840" s="100">
        <v>250</v>
      </c>
      <c r="H840" s="166" t="str">
        <f t="shared" si="27"/>
        <v/>
      </c>
      <c r="I840" s="251">
        <v>8801089109880</v>
      </c>
      <c r="J840" s="744"/>
      <c r="K840" s="651"/>
    </row>
    <row r="841" spans="2:11" s="168" customFormat="1" ht="37.5" customHeight="1">
      <c r="B841" s="129" t="s">
        <v>1750</v>
      </c>
      <c r="C841" s="129" t="s">
        <v>1814</v>
      </c>
      <c r="D841" s="130" t="s">
        <v>1801</v>
      </c>
      <c r="E841" s="130" t="s">
        <v>1802</v>
      </c>
      <c r="F841" s="134" t="s">
        <v>1815</v>
      </c>
      <c r="G841" s="100">
        <v>250</v>
      </c>
      <c r="H841" s="166" t="str">
        <f t="shared" si="27"/>
        <v/>
      </c>
      <c r="I841" s="251">
        <v>8801089109903</v>
      </c>
      <c r="J841" s="744"/>
      <c r="K841" s="651"/>
    </row>
    <row r="842" spans="2:11" s="168" customFormat="1" ht="37.5" customHeight="1">
      <c r="B842" s="128" t="s">
        <v>1750</v>
      </c>
      <c r="C842" s="137" t="s">
        <v>3963</v>
      </c>
      <c r="D842" s="130" t="s">
        <v>4040</v>
      </c>
      <c r="E842" s="130" t="s">
        <v>4041</v>
      </c>
      <c r="F842" s="134" t="s">
        <v>4042</v>
      </c>
      <c r="G842" s="100">
        <v>250</v>
      </c>
      <c r="H842" s="166" t="str">
        <f t="shared" si="27"/>
        <v/>
      </c>
      <c r="I842" s="251">
        <v>8801089158970</v>
      </c>
      <c r="J842" s="744"/>
      <c r="K842" s="651"/>
    </row>
    <row r="843" spans="2:11" s="168" customFormat="1" ht="37.5" customHeight="1">
      <c r="B843" s="128" t="s">
        <v>1750</v>
      </c>
      <c r="C843" s="137" t="s">
        <v>3964</v>
      </c>
      <c r="D843" s="130" t="s">
        <v>4040</v>
      </c>
      <c r="E843" s="130" t="s">
        <v>4041</v>
      </c>
      <c r="F843" s="134" t="s">
        <v>4043</v>
      </c>
      <c r="G843" s="100">
        <v>250</v>
      </c>
      <c r="H843" s="166" t="str">
        <f t="shared" si="27"/>
        <v/>
      </c>
      <c r="I843" s="251">
        <v>8801089158994</v>
      </c>
      <c r="J843" s="744"/>
      <c r="K843" s="651"/>
    </row>
    <row r="844" spans="2:11" s="168" customFormat="1" ht="37.5" customHeight="1">
      <c r="B844" s="128" t="s">
        <v>1750</v>
      </c>
      <c r="C844" s="137" t="s">
        <v>3965</v>
      </c>
      <c r="D844" s="130" t="s">
        <v>4040</v>
      </c>
      <c r="E844" s="130" t="s">
        <v>4041</v>
      </c>
      <c r="F844" s="134" t="s">
        <v>4044</v>
      </c>
      <c r="G844" s="100">
        <v>250</v>
      </c>
      <c r="H844" s="166" t="str">
        <f t="shared" si="27"/>
        <v/>
      </c>
      <c r="I844" s="251">
        <v>8801089161628</v>
      </c>
      <c r="J844" s="744"/>
      <c r="K844" s="651"/>
    </row>
    <row r="845" spans="2:11" s="177" customFormat="1" ht="37.5" customHeight="1">
      <c r="B845" s="128" t="s">
        <v>1750</v>
      </c>
      <c r="C845" s="161" t="s">
        <v>276</v>
      </c>
      <c r="D845" s="162" t="s">
        <v>1816</v>
      </c>
      <c r="E845" s="162" t="s">
        <v>1817</v>
      </c>
      <c r="F845" s="138" t="s">
        <v>1818</v>
      </c>
      <c r="G845" s="135">
        <v>85</v>
      </c>
      <c r="H845" s="166" t="str">
        <f t="shared" si="27"/>
        <v/>
      </c>
      <c r="I845" s="171">
        <v>8801089109507</v>
      </c>
      <c r="J845" s="744"/>
      <c r="K845" s="651"/>
    </row>
    <row r="846" spans="2:11" s="177" customFormat="1" ht="37.5" customHeight="1">
      <c r="B846" s="128" t="s">
        <v>1750</v>
      </c>
      <c r="C846" s="161" t="s">
        <v>277</v>
      </c>
      <c r="D846" s="162" t="s">
        <v>1816</v>
      </c>
      <c r="E846" s="162" t="s">
        <v>1817</v>
      </c>
      <c r="F846" s="93" t="s">
        <v>1819</v>
      </c>
      <c r="G846" s="135">
        <v>85</v>
      </c>
      <c r="H846" s="166" t="str">
        <f t="shared" si="27"/>
        <v/>
      </c>
      <c r="I846" s="171">
        <v>8801089109538</v>
      </c>
      <c r="J846" s="744"/>
      <c r="K846" s="651"/>
    </row>
    <row r="847" spans="2:11" s="177" customFormat="1" ht="37.5" customHeight="1">
      <c r="B847" s="128" t="s">
        <v>1750</v>
      </c>
      <c r="C847" s="161" t="s">
        <v>278</v>
      </c>
      <c r="D847" s="162" t="s">
        <v>1816</v>
      </c>
      <c r="E847" s="162" t="s">
        <v>1817</v>
      </c>
      <c r="F847" s="206" t="s">
        <v>1820</v>
      </c>
      <c r="G847" s="135">
        <v>85</v>
      </c>
      <c r="H847" s="166" t="str">
        <f t="shared" si="27"/>
        <v/>
      </c>
      <c r="I847" s="171">
        <v>8801089109569</v>
      </c>
      <c r="J847" s="744"/>
      <c r="K847" s="651"/>
    </row>
    <row r="848" spans="2:11" s="177" customFormat="1" ht="37.5" customHeight="1">
      <c r="B848" s="128" t="s">
        <v>1750</v>
      </c>
      <c r="C848" s="161" t="s">
        <v>279</v>
      </c>
      <c r="D848" s="162" t="s">
        <v>1816</v>
      </c>
      <c r="E848" s="162" t="s">
        <v>1817</v>
      </c>
      <c r="F848" s="93" t="s">
        <v>1821</v>
      </c>
      <c r="G848" s="135">
        <v>85</v>
      </c>
      <c r="H848" s="153" t="str">
        <f t="shared" si="27"/>
        <v/>
      </c>
      <c r="I848" s="171">
        <v>8801089109606</v>
      </c>
      <c r="J848" s="744"/>
      <c r="K848" s="651"/>
    </row>
    <row r="849" spans="2:11" s="172" customFormat="1" ht="15">
      <c r="B849" s="128" t="s">
        <v>1750</v>
      </c>
      <c r="C849" s="138" t="s">
        <v>51</v>
      </c>
      <c r="D849" s="133" t="s">
        <v>1822</v>
      </c>
      <c r="E849" s="133"/>
      <c r="F849" s="93" t="s">
        <v>1823</v>
      </c>
      <c r="G849" s="135">
        <v>199</v>
      </c>
      <c r="H849" s="166" t="str">
        <f t="shared" si="27"/>
        <v/>
      </c>
      <c r="I849" s="154">
        <v>6950207334252</v>
      </c>
      <c r="J849" s="744"/>
      <c r="K849" s="651"/>
    </row>
    <row r="850" spans="2:11" ht="17.25" customHeight="1">
      <c r="B850" s="128" t="s">
        <v>1750</v>
      </c>
      <c r="C850" s="138" t="s">
        <v>52</v>
      </c>
      <c r="D850" s="133" t="s">
        <v>1824</v>
      </c>
      <c r="E850" s="148"/>
      <c r="F850" s="93" t="s">
        <v>1825</v>
      </c>
      <c r="G850" s="135">
        <v>249</v>
      </c>
      <c r="H850" s="166" t="str">
        <f t="shared" si="27"/>
        <v/>
      </c>
      <c r="I850" s="154">
        <v>6950207334283</v>
      </c>
      <c r="J850" s="744"/>
      <c r="K850" s="651"/>
    </row>
    <row r="851" spans="2:11" ht="15">
      <c r="B851" s="96" t="s">
        <v>1750</v>
      </c>
      <c r="C851" s="141" t="s">
        <v>228</v>
      </c>
      <c r="D851" s="144" t="s">
        <v>1822</v>
      </c>
      <c r="E851" s="253"/>
      <c r="F851" s="98" t="s">
        <v>1826</v>
      </c>
      <c r="G851" s="135">
        <v>249</v>
      </c>
      <c r="H851" s="166" t="str">
        <f t="shared" si="27"/>
        <v/>
      </c>
      <c r="I851" s="213">
        <v>849688008249</v>
      </c>
      <c r="J851" s="744"/>
      <c r="K851" s="651"/>
    </row>
    <row r="852" spans="2:11" ht="15">
      <c r="B852" s="128" t="s">
        <v>1750</v>
      </c>
      <c r="C852" s="138" t="s">
        <v>53</v>
      </c>
      <c r="D852" s="133" t="s">
        <v>1822</v>
      </c>
      <c r="E852" s="133"/>
      <c r="F852" s="93" t="s">
        <v>1827</v>
      </c>
      <c r="G852" s="135">
        <v>299</v>
      </c>
      <c r="H852" s="153" t="str">
        <f t="shared" si="27"/>
        <v/>
      </c>
      <c r="I852" s="154">
        <v>849688004913</v>
      </c>
      <c r="J852" s="744"/>
      <c r="K852" s="651"/>
    </row>
    <row r="853" spans="2:11" ht="15">
      <c r="B853" s="128" t="s">
        <v>1750</v>
      </c>
      <c r="C853" s="138" t="s">
        <v>3535</v>
      </c>
      <c r="D853" s="133" t="s">
        <v>1822</v>
      </c>
      <c r="E853" s="152"/>
      <c r="F853" s="93" t="s">
        <v>3548</v>
      </c>
      <c r="G853" s="135">
        <v>369</v>
      </c>
      <c r="H853" s="153" t="str">
        <f t="shared" si="27"/>
        <v/>
      </c>
      <c r="I853" s="154">
        <v>849688006962</v>
      </c>
      <c r="J853" s="744"/>
      <c r="K853" s="650"/>
    </row>
    <row r="854" spans="2:11" ht="30">
      <c r="B854" s="128" t="s">
        <v>1750</v>
      </c>
      <c r="C854" s="138" t="s">
        <v>56</v>
      </c>
      <c r="D854" s="148" t="s">
        <v>1830</v>
      </c>
      <c r="E854" s="133"/>
      <c r="F854" s="93" t="s">
        <v>1831</v>
      </c>
      <c r="G854" s="135">
        <v>49</v>
      </c>
      <c r="H854" s="153" t="str">
        <f t="shared" si="27"/>
        <v/>
      </c>
      <c r="I854" s="154">
        <v>849688001967</v>
      </c>
      <c r="J854" s="744"/>
      <c r="K854" s="651"/>
    </row>
    <row r="855" spans="2:11" ht="30">
      <c r="B855" s="128" t="s">
        <v>1750</v>
      </c>
      <c r="C855" s="138" t="s">
        <v>305</v>
      </c>
      <c r="D855" s="148" t="s">
        <v>1830</v>
      </c>
      <c r="E855" s="133"/>
      <c r="F855" s="93" t="s">
        <v>1832</v>
      </c>
      <c r="G855" s="135">
        <v>49</v>
      </c>
      <c r="H855" s="153" t="str">
        <f t="shared" si="27"/>
        <v/>
      </c>
      <c r="I855" s="154">
        <v>849688005804</v>
      </c>
      <c r="J855" s="744"/>
      <c r="K855" s="650"/>
    </row>
    <row r="856" spans="2:11" s="116" customFormat="1" ht="30">
      <c r="B856" s="128" t="s">
        <v>1750</v>
      </c>
      <c r="C856" s="138" t="s">
        <v>306</v>
      </c>
      <c r="D856" s="148" t="s">
        <v>1830</v>
      </c>
      <c r="E856" s="133"/>
      <c r="F856" s="93" t="s">
        <v>1833</v>
      </c>
      <c r="G856" s="135">
        <v>49</v>
      </c>
      <c r="H856" s="153" t="str">
        <f t="shared" si="27"/>
        <v/>
      </c>
      <c r="I856" s="154">
        <v>849688005811</v>
      </c>
      <c r="J856" s="744"/>
      <c r="K856" s="650"/>
    </row>
    <row r="857" spans="2:11" ht="25.2">
      <c r="B857" s="123" t="s">
        <v>1838</v>
      </c>
      <c r="C857" s="209"/>
      <c r="D857" s="210"/>
      <c r="E857" s="210"/>
      <c r="F857" s="210"/>
      <c r="G857" s="210"/>
      <c r="H857" s="210"/>
      <c r="I857" s="211"/>
      <c r="J857" s="744"/>
      <c r="K857" s="1176"/>
    </row>
    <row r="858" spans="2:11" ht="30">
      <c r="B858" s="137" t="s">
        <v>484</v>
      </c>
      <c r="C858" s="137" t="s">
        <v>238</v>
      </c>
      <c r="D858" s="148" t="s">
        <v>1839</v>
      </c>
      <c r="E858" s="131"/>
      <c r="F858" s="206" t="s">
        <v>4573</v>
      </c>
      <c r="G858" s="254">
        <v>45</v>
      </c>
      <c r="H858" s="153" t="str">
        <f t="shared" ref="H858:H957" si="28">IF($H$3=0,"",G858-($H$3*G858))</f>
        <v/>
      </c>
      <c r="I858" s="243">
        <v>8801089105325</v>
      </c>
      <c r="J858" s="744"/>
      <c r="K858" s="650"/>
    </row>
    <row r="859" spans="2:11" ht="30">
      <c r="B859" s="137" t="s">
        <v>484</v>
      </c>
      <c r="C859" s="137" t="s">
        <v>246</v>
      </c>
      <c r="D859" s="148" t="s">
        <v>1839</v>
      </c>
      <c r="E859" s="131"/>
      <c r="F859" s="206" t="s">
        <v>4574</v>
      </c>
      <c r="G859" s="254">
        <v>45</v>
      </c>
      <c r="H859" s="153" t="str">
        <f t="shared" si="28"/>
        <v/>
      </c>
      <c r="I859" s="243">
        <v>8801089105332</v>
      </c>
      <c r="J859" s="744"/>
      <c r="K859" s="650"/>
    </row>
    <row r="860" spans="2:11" ht="30">
      <c r="B860" s="128" t="s">
        <v>484</v>
      </c>
      <c r="C860" s="138" t="s">
        <v>1840</v>
      </c>
      <c r="D860" s="148" t="s">
        <v>1841</v>
      </c>
      <c r="E860" s="133"/>
      <c r="F860" s="206" t="s">
        <v>1842</v>
      </c>
      <c r="G860" s="135">
        <v>53</v>
      </c>
      <c r="H860" s="153" t="str">
        <f t="shared" si="28"/>
        <v/>
      </c>
      <c r="I860" s="154">
        <v>849688005705</v>
      </c>
      <c r="J860" s="744"/>
      <c r="K860" s="650"/>
    </row>
    <row r="861" spans="2:11" ht="15">
      <c r="B861" s="128" t="s">
        <v>484</v>
      </c>
      <c r="C861" s="138" t="s">
        <v>66</v>
      </c>
      <c r="D861" s="148" t="s">
        <v>1841</v>
      </c>
      <c r="E861" s="152"/>
      <c r="F861" s="206" t="s">
        <v>1843</v>
      </c>
      <c r="G861" s="135">
        <v>39</v>
      </c>
      <c r="H861" s="153" t="str">
        <f t="shared" si="28"/>
        <v/>
      </c>
      <c r="I861" s="154">
        <v>849688002056</v>
      </c>
      <c r="J861" s="744"/>
      <c r="K861" s="650"/>
    </row>
    <row r="862" spans="2:11" ht="30" customHeight="1">
      <c r="B862" s="96" t="s">
        <v>484</v>
      </c>
      <c r="C862" s="141" t="s">
        <v>1844</v>
      </c>
      <c r="D862" s="97" t="s">
        <v>1845</v>
      </c>
      <c r="E862" s="253"/>
      <c r="F862" s="201" t="s">
        <v>3750</v>
      </c>
      <c r="G862" s="100">
        <v>75</v>
      </c>
      <c r="H862" s="153" t="str">
        <f t="shared" si="28"/>
        <v/>
      </c>
      <c r="I862" s="243">
        <v>8801089146274</v>
      </c>
      <c r="J862" s="744"/>
      <c r="K862" s="650"/>
    </row>
    <row r="863" spans="2:11" ht="30">
      <c r="B863" s="137" t="s">
        <v>484</v>
      </c>
      <c r="C863" s="137" t="s">
        <v>1846</v>
      </c>
      <c r="D863" s="155" t="s">
        <v>1845</v>
      </c>
      <c r="E863" s="131"/>
      <c r="F863" s="93" t="s">
        <v>3751</v>
      </c>
      <c r="G863" s="254">
        <v>75</v>
      </c>
      <c r="H863" s="153" t="str">
        <f t="shared" si="28"/>
        <v/>
      </c>
      <c r="I863" s="243">
        <v>8801089105691</v>
      </c>
      <c r="J863" s="744"/>
      <c r="K863" s="650"/>
    </row>
    <row r="864" spans="2:11" ht="30">
      <c r="B864" s="160" t="s">
        <v>484</v>
      </c>
      <c r="C864" s="137" t="s">
        <v>1847</v>
      </c>
      <c r="D864" s="148" t="s">
        <v>1845</v>
      </c>
      <c r="E864" s="162"/>
      <c r="F864" s="93" t="s">
        <v>1848</v>
      </c>
      <c r="G864" s="135">
        <v>75</v>
      </c>
      <c r="H864" s="153" t="str">
        <f t="shared" si="28"/>
        <v/>
      </c>
      <c r="I864" s="154">
        <v>8801089100474</v>
      </c>
      <c r="J864" s="744"/>
      <c r="K864" s="650"/>
    </row>
    <row r="865" spans="2:11" ht="15">
      <c r="B865" s="241" t="s">
        <v>484</v>
      </c>
      <c r="C865" s="159" t="s">
        <v>226</v>
      </c>
      <c r="D865" s="155" t="s">
        <v>1845</v>
      </c>
      <c r="E865" s="142"/>
      <c r="F865" s="241" t="s">
        <v>1849</v>
      </c>
      <c r="G865" s="135">
        <v>79</v>
      </c>
      <c r="H865" s="153" t="str">
        <f t="shared" si="28"/>
        <v/>
      </c>
      <c r="I865" s="213">
        <v>8801089100603</v>
      </c>
      <c r="J865" s="744"/>
      <c r="K865" s="650"/>
    </row>
    <row r="866" spans="2:11" ht="15">
      <c r="B866" s="128" t="s">
        <v>484</v>
      </c>
      <c r="C866" s="138" t="s">
        <v>135</v>
      </c>
      <c r="D866" s="148" t="s">
        <v>1845</v>
      </c>
      <c r="E866" s="131"/>
      <c r="F866" s="163" t="s">
        <v>1850</v>
      </c>
      <c r="G866" s="135">
        <v>49</v>
      </c>
      <c r="H866" s="153" t="str">
        <f t="shared" si="28"/>
        <v/>
      </c>
      <c r="I866" s="154">
        <v>8801089088581</v>
      </c>
      <c r="J866" s="744"/>
      <c r="K866" s="650"/>
    </row>
    <row r="867" spans="2:11" ht="15">
      <c r="B867" s="128" t="s">
        <v>484</v>
      </c>
      <c r="C867" s="137" t="s">
        <v>3962</v>
      </c>
      <c r="D867" s="148" t="s">
        <v>1845</v>
      </c>
      <c r="E867" s="132"/>
      <c r="F867" s="163" t="s">
        <v>4045</v>
      </c>
      <c r="G867" s="135">
        <v>49</v>
      </c>
      <c r="H867" s="153" t="str">
        <f t="shared" si="28"/>
        <v/>
      </c>
      <c r="I867" s="154">
        <v>8801089171238</v>
      </c>
      <c r="J867" s="744"/>
      <c r="K867" s="650"/>
    </row>
    <row r="868" spans="2:11" ht="15">
      <c r="B868" s="128" t="s">
        <v>484</v>
      </c>
      <c r="C868" s="137" t="s">
        <v>136</v>
      </c>
      <c r="D868" s="148" t="s">
        <v>1845</v>
      </c>
      <c r="E868" s="131"/>
      <c r="F868" s="163" t="s">
        <v>1851</v>
      </c>
      <c r="G868" s="135">
        <v>49</v>
      </c>
      <c r="H868" s="153" t="str">
        <f t="shared" si="28"/>
        <v/>
      </c>
      <c r="I868" s="154">
        <v>6950207351624</v>
      </c>
      <c r="J868" s="744"/>
      <c r="K868" s="650"/>
    </row>
    <row r="869" spans="2:11" ht="30">
      <c r="B869" s="128" t="s">
        <v>484</v>
      </c>
      <c r="C869" s="138" t="s">
        <v>67</v>
      </c>
      <c r="D869" s="148" t="s">
        <v>1845</v>
      </c>
      <c r="E869" s="133"/>
      <c r="F869" s="93" t="s">
        <v>3915</v>
      </c>
      <c r="G869" s="135">
        <v>49</v>
      </c>
      <c r="H869" s="153" t="str">
        <f t="shared" si="28"/>
        <v/>
      </c>
      <c r="I869" s="154">
        <v>8801089071330</v>
      </c>
      <c r="J869" s="744"/>
      <c r="K869" s="650"/>
    </row>
    <row r="870" spans="2:11" ht="15">
      <c r="B870" s="128" t="s">
        <v>484</v>
      </c>
      <c r="C870" s="138" t="s">
        <v>3822</v>
      </c>
      <c r="D870" s="148" t="s">
        <v>1845</v>
      </c>
      <c r="E870" s="133"/>
      <c r="F870" s="93" t="s">
        <v>3914</v>
      </c>
      <c r="G870" s="135">
        <v>49</v>
      </c>
      <c r="H870" s="153" t="str">
        <f t="shared" si="28"/>
        <v/>
      </c>
      <c r="I870" s="154">
        <v>8801089133526</v>
      </c>
      <c r="J870" s="744"/>
      <c r="K870" s="650"/>
    </row>
    <row r="871" spans="2:11" ht="45">
      <c r="B871" s="128" t="s">
        <v>484</v>
      </c>
      <c r="C871" s="138" t="s">
        <v>68</v>
      </c>
      <c r="D871" s="148" t="s">
        <v>1845</v>
      </c>
      <c r="E871" s="133"/>
      <c r="F871" s="93" t="s">
        <v>3752</v>
      </c>
      <c r="G871" s="135">
        <v>49</v>
      </c>
      <c r="H871" s="153" t="str">
        <f t="shared" si="28"/>
        <v/>
      </c>
      <c r="I871" s="154">
        <v>8801089071316</v>
      </c>
      <c r="J871" s="744"/>
      <c r="K871" s="650"/>
    </row>
    <row r="872" spans="2:11" ht="30">
      <c r="B872" s="128" t="s">
        <v>484</v>
      </c>
      <c r="C872" s="138" t="s">
        <v>69</v>
      </c>
      <c r="D872" s="148" t="s">
        <v>1845</v>
      </c>
      <c r="E872" s="133"/>
      <c r="F872" s="93" t="s">
        <v>3916</v>
      </c>
      <c r="G872" s="135">
        <v>49</v>
      </c>
      <c r="H872" s="153" t="str">
        <f t="shared" si="28"/>
        <v/>
      </c>
      <c r="I872" s="171" t="s">
        <v>1853</v>
      </c>
      <c r="J872" s="744"/>
      <c r="K872" s="650"/>
    </row>
    <row r="873" spans="2:11" ht="45">
      <c r="B873" s="128" t="s">
        <v>484</v>
      </c>
      <c r="C873" s="138" t="s">
        <v>70</v>
      </c>
      <c r="D873" s="148" t="s">
        <v>1845</v>
      </c>
      <c r="E873" s="133"/>
      <c r="F873" s="93" t="s">
        <v>1854</v>
      </c>
      <c r="G873" s="135">
        <v>49</v>
      </c>
      <c r="H873" s="153" t="str">
        <f t="shared" si="28"/>
        <v/>
      </c>
      <c r="I873" s="154">
        <v>8801089071538</v>
      </c>
      <c r="J873" s="744"/>
      <c r="K873" s="650"/>
    </row>
    <row r="874" spans="2:11" ht="30">
      <c r="B874" s="128" t="s">
        <v>484</v>
      </c>
      <c r="C874" s="138" t="s">
        <v>71</v>
      </c>
      <c r="D874" s="148" t="s">
        <v>1845</v>
      </c>
      <c r="E874" s="133"/>
      <c r="F874" s="93" t="s">
        <v>3753</v>
      </c>
      <c r="G874" s="135">
        <v>49</v>
      </c>
      <c r="H874" s="153" t="str">
        <f t="shared" si="28"/>
        <v/>
      </c>
      <c r="I874" s="154">
        <v>6950207323928</v>
      </c>
      <c r="J874" s="744"/>
      <c r="K874" s="650"/>
    </row>
    <row r="875" spans="2:11" ht="45">
      <c r="B875" s="128" t="s">
        <v>484</v>
      </c>
      <c r="C875" s="138" t="s">
        <v>72</v>
      </c>
      <c r="D875" s="148" t="s">
        <v>1845</v>
      </c>
      <c r="E875" s="148" t="s">
        <v>4593</v>
      </c>
      <c r="F875" s="93" t="s">
        <v>1855</v>
      </c>
      <c r="G875" s="135">
        <v>49</v>
      </c>
      <c r="H875" s="153" t="str">
        <f t="shared" si="28"/>
        <v/>
      </c>
      <c r="I875" s="154">
        <v>6950207323898</v>
      </c>
      <c r="J875" s="744"/>
      <c r="K875" s="650"/>
    </row>
    <row r="876" spans="2:11" ht="45">
      <c r="B876" s="1179" t="s">
        <v>484</v>
      </c>
      <c r="C876" s="1180" t="s">
        <v>4591</v>
      </c>
      <c r="D876" s="1048" t="s">
        <v>1845</v>
      </c>
      <c r="E876" s="1183" t="s">
        <v>4592</v>
      </c>
      <c r="F876" s="1181" t="s">
        <v>1855</v>
      </c>
      <c r="G876" s="1091">
        <v>49</v>
      </c>
      <c r="H876" s="153" t="str">
        <f t="shared" ref="H876:H877" si="29">IF($H$3=0,"",G876-($H$3*G876))</f>
        <v/>
      </c>
      <c r="I876" s="1182">
        <v>8801089167996</v>
      </c>
      <c r="J876" s="744"/>
      <c r="K876" s="650"/>
    </row>
    <row r="877" spans="2:11" ht="30">
      <c r="B877" s="1179" t="s">
        <v>484</v>
      </c>
      <c r="C877" s="1180" t="s">
        <v>4665</v>
      </c>
      <c r="D877" s="1048" t="s">
        <v>4666</v>
      </c>
      <c r="E877" s="1184" t="s">
        <v>4667</v>
      </c>
      <c r="F877" s="1181" t="s">
        <v>4668</v>
      </c>
      <c r="G877" s="1091">
        <v>45</v>
      </c>
      <c r="H877" s="153" t="str">
        <f t="shared" si="29"/>
        <v/>
      </c>
      <c r="I877" s="1182">
        <v>849688014304</v>
      </c>
      <c r="J877" s="744"/>
      <c r="K877" s="650"/>
    </row>
    <row r="878" spans="2:11" ht="15">
      <c r="B878" s="128" t="s">
        <v>484</v>
      </c>
      <c r="C878" s="138" t="s">
        <v>3827</v>
      </c>
      <c r="D878" s="148" t="s">
        <v>1845</v>
      </c>
      <c r="E878" s="133"/>
      <c r="F878" s="93" t="s">
        <v>3900</v>
      </c>
      <c r="G878" s="135">
        <v>49</v>
      </c>
      <c r="H878" s="153" t="str">
        <f t="shared" si="28"/>
        <v/>
      </c>
      <c r="I878" s="154">
        <v>8801089133557</v>
      </c>
      <c r="J878" s="744"/>
      <c r="K878" s="650"/>
    </row>
    <row r="879" spans="2:11" ht="15">
      <c r="B879" s="128" t="s">
        <v>484</v>
      </c>
      <c r="C879" s="138" t="s">
        <v>1856</v>
      </c>
      <c r="D879" s="148" t="s">
        <v>1857</v>
      </c>
      <c r="E879" s="133"/>
      <c r="F879" s="93" t="s">
        <v>1858</v>
      </c>
      <c r="G879" s="135">
        <v>79</v>
      </c>
      <c r="H879" s="153" t="str">
        <f t="shared" si="28"/>
        <v/>
      </c>
      <c r="I879" s="154">
        <v>6950207314353</v>
      </c>
      <c r="J879" s="744"/>
      <c r="K879" s="650"/>
    </row>
    <row r="880" spans="2:11" ht="15">
      <c r="B880" s="128" t="s">
        <v>1838</v>
      </c>
      <c r="C880" s="137" t="s">
        <v>4571</v>
      </c>
      <c r="D880" s="162" t="s">
        <v>1845</v>
      </c>
      <c r="E880" s="197"/>
      <c r="F880" s="93" t="s">
        <v>4578</v>
      </c>
      <c r="G880" s="135">
        <v>75</v>
      </c>
      <c r="H880" s="153" t="str">
        <f t="shared" si="28"/>
        <v/>
      </c>
      <c r="I880" s="154">
        <v>8801089179760</v>
      </c>
      <c r="J880" s="744"/>
      <c r="K880" s="650"/>
    </row>
    <row r="881" spans="2:11" ht="15">
      <c r="B881" s="128" t="s">
        <v>484</v>
      </c>
      <c r="C881" s="138" t="s">
        <v>128</v>
      </c>
      <c r="D881" s="148" t="s">
        <v>1845</v>
      </c>
      <c r="E881" s="131"/>
      <c r="F881" s="93" t="s">
        <v>1859</v>
      </c>
      <c r="G881" s="135">
        <v>34</v>
      </c>
      <c r="H881" s="153" t="str">
        <f t="shared" si="28"/>
        <v/>
      </c>
      <c r="I881" s="154">
        <v>8801089088413</v>
      </c>
      <c r="J881" s="744"/>
      <c r="K881" s="650"/>
    </row>
    <row r="882" spans="2:11" ht="15">
      <c r="B882" s="128" t="s">
        <v>484</v>
      </c>
      <c r="C882" s="138" t="s">
        <v>3823</v>
      </c>
      <c r="D882" s="148" t="s">
        <v>1845</v>
      </c>
      <c r="E882" s="131"/>
      <c r="F882" s="93" t="s">
        <v>3877</v>
      </c>
      <c r="G882" s="135">
        <v>34</v>
      </c>
      <c r="H882" s="153" t="str">
        <f t="shared" si="28"/>
        <v/>
      </c>
      <c r="I882" s="154">
        <v>8801089133564</v>
      </c>
      <c r="J882" s="744"/>
      <c r="K882" s="650"/>
    </row>
    <row r="883" spans="2:11" ht="15">
      <c r="B883" s="128" t="s">
        <v>484</v>
      </c>
      <c r="C883" s="137" t="s">
        <v>3593</v>
      </c>
      <c r="D883" s="148" t="s">
        <v>1845</v>
      </c>
      <c r="E883" s="132"/>
      <c r="F883" s="198" t="s">
        <v>3604</v>
      </c>
      <c r="G883" s="100">
        <v>50</v>
      </c>
      <c r="H883" s="153" t="str">
        <f t="shared" si="28"/>
        <v/>
      </c>
      <c r="I883" s="154">
        <v>8801089162496</v>
      </c>
      <c r="J883" s="744"/>
      <c r="K883" s="650"/>
    </row>
    <row r="884" spans="2:11" ht="15">
      <c r="B884" s="128" t="s">
        <v>484</v>
      </c>
      <c r="C884" s="137" t="s">
        <v>4415</v>
      </c>
      <c r="D884" s="148" t="s">
        <v>1845</v>
      </c>
      <c r="E884" s="132"/>
      <c r="F884" s="93" t="s">
        <v>4414</v>
      </c>
      <c r="G884" s="135">
        <v>75</v>
      </c>
      <c r="H884" s="153" t="str">
        <f t="shared" si="28"/>
        <v/>
      </c>
      <c r="I884" s="154">
        <v>8801089179807</v>
      </c>
      <c r="J884" s="744"/>
      <c r="K884" s="650"/>
    </row>
    <row r="885" spans="2:11" ht="15">
      <c r="B885" s="128" t="s">
        <v>484</v>
      </c>
      <c r="C885" s="137" t="s">
        <v>3594</v>
      </c>
      <c r="D885" s="148" t="s">
        <v>1845</v>
      </c>
      <c r="E885" s="132"/>
      <c r="F885" s="198" t="s">
        <v>3603</v>
      </c>
      <c r="G885" s="100">
        <v>50</v>
      </c>
      <c r="H885" s="153" t="str">
        <f t="shared" si="28"/>
        <v/>
      </c>
      <c r="I885" s="154">
        <v>8801089162489</v>
      </c>
      <c r="J885" s="744"/>
      <c r="K885" s="650"/>
    </row>
    <row r="886" spans="2:11" ht="15">
      <c r="B886" s="128" t="s">
        <v>484</v>
      </c>
      <c r="C886" s="137" t="s">
        <v>3595</v>
      </c>
      <c r="D886" s="148" t="s">
        <v>1845</v>
      </c>
      <c r="E886" s="132"/>
      <c r="F886" s="198" t="s">
        <v>3602</v>
      </c>
      <c r="G886" s="135">
        <v>50</v>
      </c>
      <c r="H886" s="153" t="str">
        <f t="shared" si="28"/>
        <v/>
      </c>
      <c r="I886" s="154">
        <v>8801089162472</v>
      </c>
      <c r="J886" s="744"/>
      <c r="K886" s="650"/>
    </row>
    <row r="887" spans="2:11" ht="15">
      <c r="B887" s="128" t="s">
        <v>484</v>
      </c>
      <c r="C887" s="137" t="s">
        <v>3596</v>
      </c>
      <c r="D887" s="148" t="s">
        <v>1845</v>
      </c>
      <c r="E887" s="132"/>
      <c r="F887" s="198" t="s">
        <v>3601</v>
      </c>
      <c r="G887" s="135">
        <v>50</v>
      </c>
      <c r="H887" s="153" t="str">
        <f t="shared" si="28"/>
        <v/>
      </c>
      <c r="I887" s="154">
        <v>8801089162465</v>
      </c>
      <c r="J887" s="744"/>
      <c r="K887" s="650"/>
    </row>
    <row r="888" spans="2:11" ht="15">
      <c r="B888" s="128" t="s">
        <v>484</v>
      </c>
      <c r="C888" s="137" t="s">
        <v>3688</v>
      </c>
      <c r="D888" s="197" t="s">
        <v>1881</v>
      </c>
      <c r="E888" s="132"/>
      <c r="F888" s="93" t="s">
        <v>3774</v>
      </c>
      <c r="G888" s="135">
        <v>50</v>
      </c>
      <c r="H888" s="153" t="str">
        <f t="shared" si="28"/>
        <v/>
      </c>
      <c r="I888" s="154">
        <v>8801089161734</v>
      </c>
      <c r="J888" s="744"/>
      <c r="K888" s="650"/>
    </row>
    <row r="889" spans="2:11" ht="15">
      <c r="B889" s="128" t="s">
        <v>484</v>
      </c>
      <c r="C889" s="137" t="s">
        <v>3689</v>
      </c>
      <c r="D889" s="162" t="s">
        <v>1881</v>
      </c>
      <c r="E889" s="132"/>
      <c r="F889" s="93" t="s">
        <v>3775</v>
      </c>
      <c r="G889" s="135">
        <v>50</v>
      </c>
      <c r="H889" s="153" t="str">
        <f t="shared" si="28"/>
        <v/>
      </c>
      <c r="I889" s="154">
        <v>8801089161741</v>
      </c>
      <c r="J889" s="744"/>
      <c r="K889" s="650"/>
    </row>
    <row r="890" spans="2:11" ht="30">
      <c r="B890" s="128" t="s">
        <v>484</v>
      </c>
      <c r="C890" s="93" t="s">
        <v>191</v>
      </c>
      <c r="D890" s="148" t="s">
        <v>1860</v>
      </c>
      <c r="E890" s="162"/>
      <c r="F890" s="150" t="s">
        <v>1861</v>
      </c>
      <c r="G890" s="135">
        <v>30</v>
      </c>
      <c r="H890" s="153" t="str">
        <f t="shared" si="28"/>
        <v/>
      </c>
      <c r="I890" s="154">
        <v>8801089099754</v>
      </c>
      <c r="J890" s="744"/>
      <c r="K890" s="650"/>
    </row>
    <row r="891" spans="2:11" ht="30">
      <c r="B891" s="128" t="s">
        <v>484</v>
      </c>
      <c r="C891" s="188" t="s">
        <v>192</v>
      </c>
      <c r="D891" s="148" t="s">
        <v>1860</v>
      </c>
      <c r="E891" s="162"/>
      <c r="F891" s="150" t="s">
        <v>3754</v>
      </c>
      <c r="G891" s="135">
        <v>30</v>
      </c>
      <c r="H891" s="153" t="str">
        <f t="shared" si="28"/>
        <v/>
      </c>
      <c r="I891" s="154">
        <v>8801089099730</v>
      </c>
      <c r="J891" s="744"/>
      <c r="K891" s="650"/>
    </row>
    <row r="892" spans="2:11" ht="15">
      <c r="B892" s="128" t="s">
        <v>484</v>
      </c>
      <c r="C892" s="188" t="s">
        <v>3826</v>
      </c>
      <c r="D892" s="148" t="s">
        <v>1860</v>
      </c>
      <c r="E892" s="162"/>
      <c r="F892" s="150" t="s">
        <v>3879</v>
      </c>
      <c r="G892" s="135">
        <v>30</v>
      </c>
      <c r="H892" s="153" t="str">
        <f t="shared" si="28"/>
        <v/>
      </c>
      <c r="I892" s="154">
        <v>8801089167200</v>
      </c>
      <c r="J892" s="744"/>
      <c r="K892" s="650"/>
    </row>
    <row r="893" spans="2:11" ht="15">
      <c r="B893" s="128" t="s">
        <v>484</v>
      </c>
      <c r="C893" s="137" t="s">
        <v>4073</v>
      </c>
      <c r="D893" s="162" t="s">
        <v>4047</v>
      </c>
      <c r="E893" s="132"/>
      <c r="F893" s="163" t="s">
        <v>4049</v>
      </c>
      <c r="G893" s="100">
        <v>49</v>
      </c>
      <c r="H893" s="153" t="str">
        <f t="shared" si="28"/>
        <v/>
      </c>
      <c r="I893" s="774" t="s">
        <v>4078</v>
      </c>
      <c r="J893" s="744"/>
      <c r="K893" s="650"/>
    </row>
    <row r="894" spans="2:11" ht="30">
      <c r="B894" s="128" t="s">
        <v>484</v>
      </c>
      <c r="C894" s="161" t="s">
        <v>164</v>
      </c>
      <c r="D894" s="148" t="s">
        <v>1862</v>
      </c>
      <c r="E894" s="162"/>
      <c r="F894" s="93" t="s">
        <v>1863</v>
      </c>
      <c r="G894" s="135">
        <v>25</v>
      </c>
      <c r="H894" s="153" t="str">
        <f t="shared" si="28"/>
        <v/>
      </c>
      <c r="I894" s="154">
        <v>8801089094667</v>
      </c>
      <c r="J894" s="744"/>
      <c r="K894" s="650"/>
    </row>
    <row r="895" spans="2:11" ht="30">
      <c r="B895" s="128" t="s">
        <v>484</v>
      </c>
      <c r="C895" s="138" t="s">
        <v>73</v>
      </c>
      <c r="D895" s="148" t="s">
        <v>1862</v>
      </c>
      <c r="E895" s="133"/>
      <c r="F895" s="93" t="s">
        <v>1864</v>
      </c>
      <c r="G895" s="135">
        <v>59</v>
      </c>
      <c r="H895" s="153" t="str">
        <f t="shared" si="28"/>
        <v/>
      </c>
      <c r="I895" s="154">
        <v>8801089071224</v>
      </c>
      <c r="J895" s="744"/>
      <c r="K895" s="650"/>
    </row>
    <row r="896" spans="2:11" ht="15">
      <c r="B896" s="128" t="s">
        <v>484</v>
      </c>
      <c r="C896" s="138" t="s">
        <v>290</v>
      </c>
      <c r="D896" s="148" t="s">
        <v>1865</v>
      </c>
      <c r="E896" s="133"/>
      <c r="F896" s="198" t="s">
        <v>1866</v>
      </c>
      <c r="G896" s="135">
        <v>75</v>
      </c>
      <c r="H896" s="153" t="str">
        <f t="shared" si="28"/>
        <v/>
      </c>
      <c r="I896" s="154">
        <v>8801089130136</v>
      </c>
      <c r="J896" s="744"/>
      <c r="K896" s="650"/>
    </row>
    <row r="897" spans="2:11" ht="15">
      <c r="B897" s="128" t="s">
        <v>484</v>
      </c>
      <c r="C897" s="138" t="s">
        <v>291</v>
      </c>
      <c r="D897" s="148" t="s">
        <v>1865</v>
      </c>
      <c r="E897" s="133"/>
      <c r="F897" s="198" t="s">
        <v>1867</v>
      </c>
      <c r="G897" s="135">
        <v>100</v>
      </c>
      <c r="H897" s="153" t="str">
        <f t="shared" si="28"/>
        <v/>
      </c>
      <c r="I897" s="154">
        <v>8801089130181</v>
      </c>
      <c r="J897" s="744"/>
      <c r="K897" s="650"/>
    </row>
    <row r="898" spans="2:11" ht="15">
      <c r="B898" s="128" t="s">
        <v>484</v>
      </c>
      <c r="C898" s="138" t="s">
        <v>292</v>
      </c>
      <c r="D898" s="148" t="s">
        <v>1865</v>
      </c>
      <c r="E898" s="133"/>
      <c r="F898" s="198" t="s">
        <v>1868</v>
      </c>
      <c r="G898" s="135">
        <v>80</v>
      </c>
      <c r="H898" s="153" t="str">
        <f t="shared" si="28"/>
        <v/>
      </c>
      <c r="I898" s="154">
        <v>8801089130143</v>
      </c>
      <c r="J898" s="744"/>
      <c r="K898" s="650"/>
    </row>
    <row r="899" spans="2:11" ht="15">
      <c r="B899" s="128" t="s">
        <v>484</v>
      </c>
      <c r="C899" s="138" t="s">
        <v>293</v>
      </c>
      <c r="D899" s="148" t="s">
        <v>1865</v>
      </c>
      <c r="E899" s="133"/>
      <c r="F899" s="198" t="s">
        <v>1869</v>
      </c>
      <c r="G899" s="135">
        <v>80</v>
      </c>
      <c r="H899" s="153" t="str">
        <f t="shared" si="28"/>
        <v/>
      </c>
      <c r="I899" s="154">
        <v>8801089130174</v>
      </c>
      <c r="J899" s="744"/>
      <c r="K899" s="650"/>
    </row>
    <row r="900" spans="2:11" ht="15">
      <c r="B900" s="128" t="s">
        <v>484</v>
      </c>
      <c r="C900" s="138" t="s">
        <v>1870</v>
      </c>
      <c r="D900" s="148" t="s">
        <v>1865</v>
      </c>
      <c r="E900" s="133"/>
      <c r="F900" s="198" t="s">
        <v>1871</v>
      </c>
      <c r="G900" s="135">
        <v>75</v>
      </c>
      <c r="H900" s="153" t="str">
        <f t="shared" si="28"/>
        <v/>
      </c>
      <c r="I900" s="154">
        <v>8801089130167</v>
      </c>
      <c r="J900" s="744"/>
      <c r="K900" s="650"/>
    </row>
    <row r="901" spans="2:11" ht="15">
      <c r="B901" s="137" t="s">
        <v>484</v>
      </c>
      <c r="C901" s="137" t="s">
        <v>245</v>
      </c>
      <c r="D901" s="148" t="s">
        <v>1865</v>
      </c>
      <c r="E901" s="131"/>
      <c r="F901" s="93" t="s">
        <v>1872</v>
      </c>
      <c r="G901" s="135">
        <v>25</v>
      </c>
      <c r="H901" s="153" t="str">
        <f t="shared" si="28"/>
        <v/>
      </c>
      <c r="I901" s="154">
        <v>8801089104564</v>
      </c>
      <c r="J901" s="744"/>
      <c r="K901" s="650"/>
    </row>
    <row r="902" spans="2:11" ht="15">
      <c r="B902" s="137" t="s">
        <v>484</v>
      </c>
      <c r="C902" s="137" t="s">
        <v>240</v>
      </c>
      <c r="D902" s="148" t="s">
        <v>1865</v>
      </c>
      <c r="E902" s="131"/>
      <c r="F902" s="93" t="s">
        <v>3755</v>
      </c>
      <c r="G902" s="135">
        <v>25</v>
      </c>
      <c r="H902" s="153" t="str">
        <f t="shared" si="28"/>
        <v/>
      </c>
      <c r="I902" s="154">
        <v>8801089104571</v>
      </c>
      <c r="J902" s="744"/>
      <c r="K902" s="650"/>
    </row>
    <row r="903" spans="2:11" ht="15">
      <c r="B903" s="137" t="s">
        <v>484</v>
      </c>
      <c r="C903" s="137" t="s">
        <v>4416</v>
      </c>
      <c r="D903" s="148" t="s">
        <v>1865</v>
      </c>
      <c r="E903" s="132"/>
      <c r="F903" s="93" t="s">
        <v>4488</v>
      </c>
      <c r="G903" s="135">
        <v>25</v>
      </c>
      <c r="H903" s="153" t="str">
        <f t="shared" si="28"/>
        <v/>
      </c>
      <c r="I903" s="154">
        <v>8801089186386</v>
      </c>
      <c r="J903" s="744"/>
      <c r="K903" s="650"/>
    </row>
    <row r="904" spans="2:11" ht="15">
      <c r="B904" s="137" t="s">
        <v>484</v>
      </c>
      <c r="C904" s="137" t="s">
        <v>241</v>
      </c>
      <c r="D904" s="148" t="s">
        <v>1865</v>
      </c>
      <c r="E904" s="131"/>
      <c r="F904" s="93" t="s">
        <v>3756</v>
      </c>
      <c r="G904" s="135">
        <v>25</v>
      </c>
      <c r="H904" s="153" t="str">
        <f t="shared" si="28"/>
        <v/>
      </c>
      <c r="I904" s="154">
        <v>8801089104649</v>
      </c>
      <c r="J904" s="744"/>
      <c r="K904" s="650"/>
    </row>
    <row r="905" spans="2:11" ht="15">
      <c r="B905" s="137" t="s">
        <v>484</v>
      </c>
      <c r="C905" s="137" t="s">
        <v>242</v>
      </c>
      <c r="D905" s="148" t="s">
        <v>1865</v>
      </c>
      <c r="E905" s="131"/>
      <c r="F905" s="93" t="s">
        <v>1873</v>
      </c>
      <c r="G905" s="135">
        <v>45</v>
      </c>
      <c r="H905" s="153" t="str">
        <f t="shared" si="28"/>
        <v/>
      </c>
      <c r="I905" s="154">
        <v>8801089104694</v>
      </c>
      <c r="J905" s="744"/>
      <c r="K905" s="650"/>
    </row>
    <row r="906" spans="2:11" ht="15">
      <c r="B906" s="137" t="s">
        <v>484</v>
      </c>
      <c r="C906" s="137" t="s">
        <v>243</v>
      </c>
      <c r="D906" s="148" t="s">
        <v>1865</v>
      </c>
      <c r="E906" s="131"/>
      <c r="F906" s="93" t="s">
        <v>1874</v>
      </c>
      <c r="G906" s="135">
        <v>25</v>
      </c>
      <c r="H906" s="153" t="str">
        <f t="shared" si="28"/>
        <v/>
      </c>
      <c r="I906" s="154">
        <v>8801089104700</v>
      </c>
      <c r="J906" s="744"/>
      <c r="K906" s="650"/>
    </row>
    <row r="907" spans="2:11" ht="15">
      <c r="B907" s="137" t="s">
        <v>484</v>
      </c>
      <c r="C907" s="137" t="s">
        <v>239</v>
      </c>
      <c r="D907" s="148" t="s">
        <v>1865</v>
      </c>
      <c r="E907" s="131"/>
      <c r="F907" s="93" t="s">
        <v>3757</v>
      </c>
      <c r="G907" s="135">
        <v>25</v>
      </c>
      <c r="H907" s="153" t="str">
        <f t="shared" si="28"/>
        <v/>
      </c>
      <c r="I907" s="154">
        <v>8801089104601</v>
      </c>
      <c r="J907" s="744"/>
      <c r="K907" s="650"/>
    </row>
    <row r="908" spans="2:11" ht="15">
      <c r="B908" s="137" t="s">
        <v>484</v>
      </c>
      <c r="C908" s="137" t="s">
        <v>244</v>
      </c>
      <c r="D908" s="148" t="s">
        <v>1865</v>
      </c>
      <c r="E908" s="131"/>
      <c r="F908" s="93" t="s">
        <v>3758</v>
      </c>
      <c r="G908" s="135">
        <v>35</v>
      </c>
      <c r="H908" s="153" t="str">
        <f t="shared" si="28"/>
        <v/>
      </c>
      <c r="I908" s="154">
        <v>8801089104656</v>
      </c>
      <c r="J908" s="744"/>
      <c r="K908" s="650"/>
    </row>
    <row r="909" spans="2:11" ht="15">
      <c r="B909" s="128" t="s">
        <v>1838</v>
      </c>
      <c r="C909" s="161" t="s">
        <v>4577</v>
      </c>
      <c r="D909" s="162" t="s">
        <v>1865</v>
      </c>
      <c r="E909" s="197"/>
      <c r="F909" s="163" t="s">
        <v>4550</v>
      </c>
      <c r="G909" s="135">
        <v>25</v>
      </c>
      <c r="H909" s="153" t="str">
        <f t="shared" si="28"/>
        <v/>
      </c>
      <c r="I909" s="243">
        <v>8801089186423</v>
      </c>
      <c r="J909" s="744"/>
      <c r="K909" s="650"/>
    </row>
    <row r="910" spans="2:11" ht="15">
      <c r="B910" s="128" t="s">
        <v>1838</v>
      </c>
      <c r="C910" s="161" t="s">
        <v>4587</v>
      </c>
      <c r="D910" s="162" t="s">
        <v>1865</v>
      </c>
      <c r="E910" s="197"/>
      <c r="F910" s="163" t="s">
        <v>4551</v>
      </c>
      <c r="G910" s="135">
        <v>25</v>
      </c>
      <c r="H910" s="153" t="str">
        <f t="shared" si="28"/>
        <v/>
      </c>
      <c r="I910" s="243">
        <v>8801089186393</v>
      </c>
      <c r="J910" s="744"/>
      <c r="K910" s="650"/>
    </row>
    <row r="911" spans="2:11" ht="15">
      <c r="B911" s="128" t="s">
        <v>1838</v>
      </c>
      <c r="C911" s="161" t="s">
        <v>4552</v>
      </c>
      <c r="D911" s="162" t="s">
        <v>1865</v>
      </c>
      <c r="E911" s="197"/>
      <c r="F911" s="163" t="s">
        <v>4553</v>
      </c>
      <c r="G911" s="135">
        <v>25</v>
      </c>
      <c r="H911" s="153" t="str">
        <f t="shared" si="28"/>
        <v/>
      </c>
      <c r="I911" s="243">
        <v>8801089186805</v>
      </c>
      <c r="J911" s="744"/>
      <c r="K911" s="650"/>
    </row>
    <row r="912" spans="2:11" ht="15">
      <c r="B912" s="128" t="s">
        <v>1838</v>
      </c>
      <c r="C912" s="161" t="s">
        <v>4554</v>
      </c>
      <c r="D912" s="162" t="s">
        <v>1865</v>
      </c>
      <c r="E912" s="197"/>
      <c r="F912" s="163" t="s">
        <v>4555</v>
      </c>
      <c r="G912" s="135">
        <v>25</v>
      </c>
      <c r="H912" s="153" t="str">
        <f t="shared" si="28"/>
        <v/>
      </c>
      <c r="I912" s="243">
        <v>8801089186812</v>
      </c>
      <c r="J912" s="744"/>
      <c r="K912" s="650"/>
    </row>
    <row r="913" spans="1:11" ht="15">
      <c r="B913" s="128" t="s">
        <v>484</v>
      </c>
      <c r="C913" s="138" t="s">
        <v>57</v>
      </c>
      <c r="D913" s="148" t="s">
        <v>1865</v>
      </c>
      <c r="E913" s="133"/>
      <c r="F913" s="93" t="s">
        <v>3759</v>
      </c>
      <c r="G913" s="135">
        <v>69</v>
      </c>
      <c r="H913" s="153" t="str">
        <f t="shared" si="28"/>
        <v/>
      </c>
      <c r="I913" s="154">
        <v>8801089072030</v>
      </c>
      <c r="J913" s="744"/>
      <c r="K913" s="650"/>
    </row>
    <row r="914" spans="1:11" ht="30">
      <c r="B914" s="128" t="s">
        <v>484</v>
      </c>
      <c r="C914" s="138" t="s">
        <v>58</v>
      </c>
      <c r="D914" s="148" t="s">
        <v>1865</v>
      </c>
      <c r="E914" s="148"/>
      <c r="F914" s="93" t="s">
        <v>1875</v>
      </c>
      <c r="G914" s="135">
        <v>69</v>
      </c>
      <c r="H914" s="153" t="str">
        <f t="shared" si="28"/>
        <v/>
      </c>
      <c r="I914" s="154">
        <v>8801089072023</v>
      </c>
      <c r="J914" s="744"/>
      <c r="K914" s="650"/>
    </row>
    <row r="915" spans="1:11" ht="30">
      <c r="B915" s="128" t="s">
        <v>484</v>
      </c>
      <c r="C915" s="138" t="s">
        <v>59</v>
      </c>
      <c r="D915" s="148" t="s">
        <v>1865</v>
      </c>
      <c r="E915" s="148"/>
      <c r="F915" s="93" t="s">
        <v>1878</v>
      </c>
      <c r="G915" s="135">
        <v>39</v>
      </c>
      <c r="H915" s="153" t="str">
        <f t="shared" si="28"/>
        <v/>
      </c>
      <c r="I915" s="154">
        <v>6950207336782</v>
      </c>
      <c r="J915" s="744"/>
      <c r="K915" s="650"/>
    </row>
    <row r="916" spans="1:11" ht="15">
      <c r="B916" s="128" t="s">
        <v>484</v>
      </c>
      <c r="C916" s="138" t="s">
        <v>60</v>
      </c>
      <c r="D916" s="148" t="s">
        <v>1865</v>
      </c>
      <c r="E916" s="148"/>
      <c r="F916" s="93" t="s">
        <v>1879</v>
      </c>
      <c r="G916" s="135">
        <v>39</v>
      </c>
      <c r="H916" s="153" t="str">
        <f t="shared" si="28"/>
        <v/>
      </c>
      <c r="I916" s="154">
        <v>6950207334450</v>
      </c>
      <c r="J916" s="744"/>
      <c r="K916" s="650"/>
    </row>
    <row r="917" spans="1:11" ht="30">
      <c r="B917" s="128" t="s">
        <v>484</v>
      </c>
      <c r="C917" s="138" t="s">
        <v>61</v>
      </c>
      <c r="D917" s="148" t="s">
        <v>1865</v>
      </c>
      <c r="E917" s="148"/>
      <c r="F917" s="93" t="s">
        <v>3760</v>
      </c>
      <c r="G917" s="135">
        <v>99</v>
      </c>
      <c r="H917" s="153" t="str">
        <f t="shared" si="28"/>
        <v/>
      </c>
      <c r="I917" s="154">
        <v>6950207330384</v>
      </c>
      <c r="J917" s="744"/>
      <c r="K917" s="650"/>
    </row>
    <row r="918" spans="1:11" ht="30">
      <c r="B918" s="128" t="s">
        <v>484</v>
      </c>
      <c r="C918" s="138" t="s">
        <v>62</v>
      </c>
      <c r="D918" s="148" t="s">
        <v>1865</v>
      </c>
      <c r="E918" s="148"/>
      <c r="F918" s="93" t="s">
        <v>3761</v>
      </c>
      <c r="G918" s="135">
        <v>139</v>
      </c>
      <c r="H918" s="153" t="str">
        <f t="shared" si="28"/>
        <v/>
      </c>
      <c r="I918" s="154">
        <v>6950207330407</v>
      </c>
      <c r="J918" s="744"/>
      <c r="K918" s="650"/>
    </row>
    <row r="919" spans="1:11" ht="15">
      <c r="B919" s="128" t="s">
        <v>484</v>
      </c>
      <c r="C919" s="150" t="s">
        <v>1880</v>
      </c>
      <c r="D919" s="148" t="s">
        <v>1881</v>
      </c>
      <c r="E919" s="148"/>
      <c r="F919" s="198" t="s">
        <v>4487</v>
      </c>
      <c r="G919" s="135">
        <v>25</v>
      </c>
      <c r="H919" s="153" t="str">
        <f t="shared" si="28"/>
        <v/>
      </c>
      <c r="I919" s="255">
        <v>8801089132444</v>
      </c>
      <c r="J919" s="744"/>
      <c r="K919" s="650"/>
    </row>
    <row r="920" spans="1:11" ht="15">
      <c r="B920" s="128" t="s">
        <v>484</v>
      </c>
      <c r="C920" s="150" t="s">
        <v>1882</v>
      </c>
      <c r="D920" s="148" t="s">
        <v>1881</v>
      </c>
      <c r="E920" s="148"/>
      <c r="F920" s="198" t="s">
        <v>3762</v>
      </c>
      <c r="G920" s="135">
        <v>25</v>
      </c>
      <c r="H920" s="153" t="str">
        <f t="shared" si="28"/>
        <v/>
      </c>
      <c r="I920" s="255">
        <v>8801089132451</v>
      </c>
      <c r="J920" s="744"/>
      <c r="K920" s="650"/>
    </row>
    <row r="921" spans="1:11" ht="15">
      <c r="B921" s="128" t="s">
        <v>484</v>
      </c>
      <c r="C921" s="150" t="s">
        <v>300</v>
      </c>
      <c r="D921" s="148" t="s">
        <v>1881</v>
      </c>
      <c r="E921" s="148"/>
      <c r="F921" s="198" t="s">
        <v>1883</v>
      </c>
      <c r="G921" s="135">
        <v>30</v>
      </c>
      <c r="H921" s="153" t="str">
        <f t="shared" si="28"/>
        <v/>
      </c>
      <c r="I921" s="255">
        <v>8801089135360</v>
      </c>
      <c r="J921" s="744"/>
      <c r="K921" s="650"/>
    </row>
    <row r="922" spans="1:11" s="234" customFormat="1" ht="16" customHeight="1">
      <c r="A922" s="108"/>
      <c r="B922" s="128" t="s">
        <v>484</v>
      </c>
      <c r="C922" s="128" t="s">
        <v>271</v>
      </c>
      <c r="D922" s="256" t="s">
        <v>1884</v>
      </c>
      <c r="E922" s="248"/>
      <c r="F922" s="128" t="s">
        <v>3902</v>
      </c>
      <c r="G922" s="249">
        <v>79</v>
      </c>
      <c r="H922" s="153" t="str">
        <f t="shared" si="28"/>
        <v/>
      </c>
      <c r="I922" s="243">
        <v>8801089105288</v>
      </c>
      <c r="J922" s="744"/>
      <c r="K922" s="650"/>
    </row>
    <row r="923" spans="1:11" ht="15">
      <c r="B923" s="241" t="s">
        <v>484</v>
      </c>
      <c r="C923" s="161" t="s">
        <v>227</v>
      </c>
      <c r="D923" s="155" t="s">
        <v>1885</v>
      </c>
      <c r="E923" s="142"/>
      <c r="F923" s="241" t="s">
        <v>1886</v>
      </c>
      <c r="G923" s="135">
        <v>250</v>
      </c>
      <c r="H923" s="153" t="str">
        <f t="shared" si="28"/>
        <v/>
      </c>
      <c r="I923" s="213">
        <v>849688009451</v>
      </c>
      <c r="J923" s="744"/>
      <c r="K923" s="650"/>
    </row>
    <row r="924" spans="1:11" ht="15">
      <c r="B924" s="205" t="s">
        <v>484</v>
      </c>
      <c r="C924" s="206" t="s">
        <v>1887</v>
      </c>
      <c r="D924" s="155" t="s">
        <v>1885</v>
      </c>
      <c r="E924" s="152"/>
      <c r="F924" s="206" t="s">
        <v>3903</v>
      </c>
      <c r="G924" s="135">
        <v>119</v>
      </c>
      <c r="H924" s="153" t="str">
        <f t="shared" si="28"/>
        <v/>
      </c>
      <c r="I924" s="154">
        <v>849688005736</v>
      </c>
      <c r="J924" s="744"/>
      <c r="K924" s="650"/>
    </row>
    <row r="925" spans="1:11" ht="15">
      <c r="B925" s="205" t="s">
        <v>484</v>
      </c>
      <c r="C925" s="206" t="s">
        <v>1888</v>
      </c>
      <c r="D925" s="155" t="s">
        <v>1885</v>
      </c>
      <c r="E925" s="152"/>
      <c r="F925" s="206" t="s">
        <v>3904</v>
      </c>
      <c r="G925" s="135">
        <v>119</v>
      </c>
      <c r="H925" s="153" t="str">
        <f t="shared" si="28"/>
        <v/>
      </c>
      <c r="I925" s="154">
        <v>849688005224</v>
      </c>
      <c r="J925" s="744"/>
      <c r="K925" s="650"/>
    </row>
    <row r="926" spans="1:11" ht="45">
      <c r="B926" s="205" t="s">
        <v>484</v>
      </c>
      <c r="C926" s="206" t="s">
        <v>63</v>
      </c>
      <c r="D926" s="155" t="s">
        <v>1885</v>
      </c>
      <c r="E926" s="151"/>
      <c r="F926" s="206" t="s">
        <v>3905</v>
      </c>
      <c r="G926" s="135">
        <v>79</v>
      </c>
      <c r="H926" s="153" t="str">
        <f t="shared" si="28"/>
        <v/>
      </c>
      <c r="I926" s="154">
        <v>6950207335822</v>
      </c>
      <c r="J926" s="744"/>
      <c r="K926" s="650"/>
    </row>
    <row r="927" spans="1:11" ht="30">
      <c r="B927" s="205" t="s">
        <v>484</v>
      </c>
      <c r="C927" s="206" t="s">
        <v>64</v>
      </c>
      <c r="D927" s="155" t="s">
        <v>1885</v>
      </c>
      <c r="E927" s="133"/>
      <c r="F927" s="206" t="s">
        <v>3906</v>
      </c>
      <c r="G927" s="135">
        <v>79</v>
      </c>
      <c r="H927" s="153" t="str">
        <f t="shared" si="28"/>
        <v/>
      </c>
      <c r="I927" s="154">
        <v>6950207345098</v>
      </c>
      <c r="J927" s="744"/>
      <c r="K927" s="650"/>
    </row>
    <row r="928" spans="1:11" ht="45">
      <c r="B928" s="205" t="s">
        <v>484</v>
      </c>
      <c r="C928" s="206" t="s">
        <v>65</v>
      </c>
      <c r="D928" s="151" t="s">
        <v>1885</v>
      </c>
      <c r="E928" s="133"/>
      <c r="F928" s="206" t="s">
        <v>3907</v>
      </c>
      <c r="G928" s="135">
        <v>79</v>
      </c>
      <c r="H928" s="153" t="str">
        <f t="shared" si="28"/>
        <v/>
      </c>
      <c r="I928" s="154">
        <v>6950207345128</v>
      </c>
      <c r="J928" s="744"/>
      <c r="K928" s="650"/>
    </row>
    <row r="929" spans="2:11" ht="15">
      <c r="B929" s="205" t="s">
        <v>484</v>
      </c>
      <c r="C929" s="206" t="s">
        <v>3824</v>
      </c>
      <c r="D929" s="151" t="s">
        <v>1885</v>
      </c>
      <c r="E929" s="133"/>
      <c r="F929" s="206" t="s">
        <v>3898</v>
      </c>
      <c r="G929" s="135">
        <v>79</v>
      </c>
      <c r="H929" s="153" t="str">
        <f t="shared" si="28"/>
        <v/>
      </c>
      <c r="I929" s="154">
        <v>8801089166418</v>
      </c>
      <c r="J929" s="744"/>
      <c r="K929" s="650"/>
    </row>
    <row r="930" spans="2:11" ht="15">
      <c r="B930" s="205" t="s">
        <v>484</v>
      </c>
      <c r="C930" s="206" t="s">
        <v>3828</v>
      </c>
      <c r="D930" s="151" t="s">
        <v>1885</v>
      </c>
      <c r="E930" s="133"/>
      <c r="F930" s="206" t="s">
        <v>3899</v>
      </c>
      <c r="G930" s="135">
        <v>79</v>
      </c>
      <c r="H930" s="153" t="str">
        <f t="shared" si="28"/>
        <v/>
      </c>
      <c r="I930" s="154">
        <v>8801089166425</v>
      </c>
      <c r="J930" s="744"/>
      <c r="K930" s="650"/>
    </row>
    <row r="931" spans="2:11" ht="15">
      <c r="B931" s="205" t="s">
        <v>484</v>
      </c>
      <c r="C931" s="206" t="s">
        <v>126</v>
      </c>
      <c r="D931" s="151" t="s">
        <v>1885</v>
      </c>
      <c r="E931" s="133"/>
      <c r="F931" s="206" t="s">
        <v>3908</v>
      </c>
      <c r="G931" s="135">
        <v>79</v>
      </c>
      <c r="H931" s="153" t="str">
        <f t="shared" si="28"/>
        <v/>
      </c>
      <c r="I931" s="154">
        <v>6950207352492</v>
      </c>
      <c r="J931" s="744"/>
      <c r="K931" s="650"/>
    </row>
    <row r="932" spans="2:11" ht="15">
      <c r="B932" s="128" t="s">
        <v>484</v>
      </c>
      <c r="C932" s="137" t="s">
        <v>3780</v>
      </c>
      <c r="D932" s="162" t="s">
        <v>1885</v>
      </c>
      <c r="E932" s="133"/>
      <c r="F932" s="198" t="s">
        <v>3909</v>
      </c>
      <c r="G932" s="135">
        <v>250</v>
      </c>
      <c r="H932" s="153" t="str">
        <f t="shared" si="28"/>
        <v/>
      </c>
      <c r="I932" s="154">
        <v>8801089161079</v>
      </c>
      <c r="J932" s="744"/>
      <c r="K932" s="650"/>
    </row>
    <row r="933" spans="2:11" ht="15">
      <c r="B933" s="206" t="s">
        <v>484</v>
      </c>
      <c r="C933" s="161" t="s">
        <v>224</v>
      </c>
      <c r="D933" s="151" t="s">
        <v>1885</v>
      </c>
      <c r="E933" s="131"/>
      <c r="F933" s="206" t="s">
        <v>3910</v>
      </c>
      <c r="G933" s="135">
        <v>79</v>
      </c>
      <c r="H933" s="153" t="str">
        <f t="shared" si="28"/>
        <v/>
      </c>
      <c r="I933" s="154">
        <v>8801089100542</v>
      </c>
      <c r="J933" s="744"/>
      <c r="K933" s="650"/>
    </row>
    <row r="934" spans="2:11" ht="45">
      <c r="B934" s="205" t="s">
        <v>484</v>
      </c>
      <c r="C934" s="206" t="s">
        <v>1889</v>
      </c>
      <c r="D934" s="151" t="s">
        <v>1885</v>
      </c>
      <c r="E934" s="152"/>
      <c r="F934" s="206" t="s">
        <v>3911</v>
      </c>
      <c r="G934" s="135">
        <v>174</v>
      </c>
      <c r="H934" s="153" t="str">
        <f t="shared" si="28"/>
        <v/>
      </c>
      <c r="I934" s="257">
        <v>849688002025</v>
      </c>
      <c r="J934" s="744"/>
      <c r="K934" s="650"/>
    </row>
    <row r="935" spans="2:11" ht="75">
      <c r="B935" s="175" t="s">
        <v>484</v>
      </c>
      <c r="C935" s="258" t="s">
        <v>86</v>
      </c>
      <c r="D935" s="155" t="s">
        <v>1885</v>
      </c>
      <c r="E935" s="259"/>
      <c r="F935" s="260" t="s">
        <v>3912</v>
      </c>
      <c r="G935" s="135">
        <v>200</v>
      </c>
      <c r="H935" s="153" t="str">
        <f t="shared" si="28"/>
        <v/>
      </c>
      <c r="I935" s="225" t="s">
        <v>1890</v>
      </c>
      <c r="J935" s="744"/>
      <c r="K935" s="650"/>
    </row>
    <row r="936" spans="2:11" ht="30">
      <c r="B936" s="128" t="s">
        <v>484</v>
      </c>
      <c r="C936" s="137" t="s">
        <v>1891</v>
      </c>
      <c r="D936" s="148" t="s">
        <v>1892</v>
      </c>
      <c r="E936" s="148"/>
      <c r="F936" s="198" t="s">
        <v>3913</v>
      </c>
      <c r="G936" s="135">
        <v>200</v>
      </c>
      <c r="H936" s="153" t="str">
        <f t="shared" si="28"/>
        <v/>
      </c>
      <c r="I936" s="255">
        <v>8801089141903</v>
      </c>
      <c r="J936" s="744"/>
      <c r="K936" s="650"/>
    </row>
    <row r="937" spans="2:11" ht="15">
      <c r="B937" s="178" t="s">
        <v>484</v>
      </c>
      <c r="C937" s="129" t="s">
        <v>184</v>
      </c>
      <c r="D937" s="130" t="s">
        <v>487</v>
      </c>
      <c r="E937" s="132" t="s">
        <v>483</v>
      </c>
      <c r="F937" s="129" t="s">
        <v>488</v>
      </c>
      <c r="G937" s="147">
        <v>325</v>
      </c>
      <c r="H937" s="153" t="str">
        <f t="shared" si="28"/>
        <v/>
      </c>
      <c r="I937" s="154">
        <v>8801089148896</v>
      </c>
      <c r="J937" s="744"/>
      <c r="K937" s="650"/>
    </row>
    <row r="938" spans="2:11" s="261" customFormat="1" ht="45">
      <c r="B938" s="96" t="s">
        <v>484</v>
      </c>
      <c r="C938" s="141" t="s">
        <v>264</v>
      </c>
      <c r="D938" s="97" t="s">
        <v>487</v>
      </c>
      <c r="E938" s="144"/>
      <c r="F938" s="98" t="s">
        <v>3764</v>
      </c>
      <c r="G938" s="157">
        <v>65</v>
      </c>
      <c r="H938" s="153" t="str">
        <f t="shared" si="28"/>
        <v/>
      </c>
      <c r="I938" s="213">
        <v>8801089108197</v>
      </c>
      <c r="J938" s="744"/>
      <c r="K938" s="650"/>
    </row>
    <row r="939" spans="2:11" ht="15">
      <c r="B939" s="128" t="s">
        <v>484</v>
      </c>
      <c r="C939" s="138" t="s">
        <v>4174</v>
      </c>
      <c r="D939" s="148" t="s">
        <v>487</v>
      </c>
      <c r="E939" s="133"/>
      <c r="F939" s="93" t="s">
        <v>3878</v>
      </c>
      <c r="G939" s="135">
        <v>65</v>
      </c>
      <c r="H939" s="153" t="str">
        <f t="shared" si="28"/>
        <v/>
      </c>
      <c r="I939" s="154">
        <v>8801089174420</v>
      </c>
      <c r="J939" s="744"/>
      <c r="K939" s="650"/>
    </row>
    <row r="940" spans="2:11" ht="15">
      <c r="B940" s="128" t="s">
        <v>484</v>
      </c>
      <c r="C940" s="137" t="s">
        <v>3959</v>
      </c>
      <c r="D940" s="162" t="s">
        <v>487</v>
      </c>
      <c r="E940" s="132"/>
      <c r="F940" s="163" t="s">
        <v>4048</v>
      </c>
      <c r="G940" s="100">
        <v>65</v>
      </c>
      <c r="H940" s="153" t="str">
        <f t="shared" si="28"/>
        <v/>
      </c>
      <c r="I940" s="154">
        <v>8801089167101</v>
      </c>
      <c r="J940" s="744"/>
      <c r="K940" s="650"/>
    </row>
    <row r="941" spans="2:11" ht="45">
      <c r="B941" s="128" t="s">
        <v>484</v>
      </c>
      <c r="C941" s="161" t="s">
        <v>165</v>
      </c>
      <c r="D941" s="162" t="s">
        <v>487</v>
      </c>
      <c r="E941" s="162"/>
      <c r="F941" s="93" t="s">
        <v>3765</v>
      </c>
      <c r="G941" s="135">
        <v>25</v>
      </c>
      <c r="H941" s="153" t="str">
        <f t="shared" si="28"/>
        <v/>
      </c>
      <c r="I941" s="154">
        <v>8801089093370</v>
      </c>
      <c r="J941" s="744"/>
      <c r="K941" s="650"/>
    </row>
    <row r="942" spans="2:11" ht="15">
      <c r="B942" s="128" t="s">
        <v>1838</v>
      </c>
      <c r="C942" s="137" t="s">
        <v>4586</v>
      </c>
      <c r="D942" s="162" t="s">
        <v>487</v>
      </c>
      <c r="E942" s="197"/>
      <c r="F942" s="163" t="s">
        <v>4549</v>
      </c>
      <c r="G942" s="135">
        <v>79</v>
      </c>
      <c r="H942" s="153" t="str">
        <f t="shared" si="28"/>
        <v/>
      </c>
      <c r="I942" s="154">
        <v>8801089186416</v>
      </c>
      <c r="J942" s="744"/>
      <c r="K942" s="650"/>
    </row>
    <row r="943" spans="2:11" ht="15">
      <c r="B943" s="128" t="s">
        <v>1838</v>
      </c>
      <c r="C943" s="161" t="s">
        <v>4556</v>
      </c>
      <c r="D943" s="162" t="s">
        <v>487</v>
      </c>
      <c r="E943" s="197"/>
      <c r="F943" s="163" t="s">
        <v>4557</v>
      </c>
      <c r="G943" s="135">
        <v>215</v>
      </c>
      <c r="H943" s="153" t="str">
        <f t="shared" si="28"/>
        <v/>
      </c>
      <c r="I943" s="154">
        <v>8801089166777</v>
      </c>
      <c r="J943" s="744"/>
      <c r="K943" s="650"/>
    </row>
    <row r="944" spans="2:11" ht="15">
      <c r="B944" s="128" t="s">
        <v>484</v>
      </c>
      <c r="C944" s="161" t="s">
        <v>3821</v>
      </c>
      <c r="D944" s="162" t="s">
        <v>487</v>
      </c>
      <c r="E944" s="162"/>
      <c r="F944" s="93" t="s">
        <v>3897</v>
      </c>
      <c r="G944" s="135">
        <v>25</v>
      </c>
      <c r="H944" s="153" t="str">
        <f t="shared" si="28"/>
        <v/>
      </c>
      <c r="I944" s="154">
        <v>8801089167040</v>
      </c>
      <c r="J944" s="744"/>
      <c r="K944" s="650"/>
    </row>
    <row r="945" spans="2:11" ht="15">
      <c r="B945" s="128" t="s">
        <v>484</v>
      </c>
      <c r="C945" s="138" t="s">
        <v>75</v>
      </c>
      <c r="D945" s="162" t="s">
        <v>487</v>
      </c>
      <c r="E945" s="133"/>
      <c r="F945" s="93" t="s">
        <v>3766</v>
      </c>
      <c r="G945" s="135">
        <v>79</v>
      </c>
      <c r="H945" s="153" t="str">
        <f t="shared" si="28"/>
        <v/>
      </c>
      <c r="I945" s="154">
        <v>6950207314407</v>
      </c>
      <c r="J945" s="744"/>
      <c r="K945" s="650"/>
    </row>
    <row r="946" spans="2:11" ht="15">
      <c r="B946" s="128" t="s">
        <v>484</v>
      </c>
      <c r="C946" s="137" t="s">
        <v>3590</v>
      </c>
      <c r="D946" s="162" t="s">
        <v>3667</v>
      </c>
      <c r="E946" s="132"/>
      <c r="F946" s="93" t="s">
        <v>3599</v>
      </c>
      <c r="G946" s="100">
        <v>79</v>
      </c>
      <c r="H946" s="153" t="str">
        <f t="shared" si="28"/>
        <v/>
      </c>
      <c r="I946" s="154">
        <v>8801089133540</v>
      </c>
      <c r="J946" s="744"/>
      <c r="K946" s="650"/>
    </row>
    <row r="947" spans="2:11" s="261" customFormat="1" ht="30">
      <c r="B947" s="137" t="s">
        <v>484</v>
      </c>
      <c r="C947" s="137" t="s">
        <v>1899</v>
      </c>
      <c r="D947" s="197" t="s">
        <v>1900</v>
      </c>
      <c r="E947" s="133"/>
      <c r="F947" s="93" t="s">
        <v>1901</v>
      </c>
      <c r="G947" s="157">
        <v>625</v>
      </c>
      <c r="H947" s="153" t="str">
        <f t="shared" si="28"/>
        <v/>
      </c>
      <c r="I947" s="213">
        <v>8801089133038</v>
      </c>
      <c r="J947" s="744"/>
      <c r="K947" s="650"/>
    </row>
    <row r="948" spans="2:11" ht="15">
      <c r="B948" s="128" t="s">
        <v>484</v>
      </c>
      <c r="C948" s="138" t="s">
        <v>1912</v>
      </c>
      <c r="D948" s="162" t="s">
        <v>487</v>
      </c>
      <c r="E948" s="133"/>
      <c r="F948" s="93" t="s">
        <v>3768</v>
      </c>
      <c r="G948" s="100">
        <v>215</v>
      </c>
      <c r="H948" s="153" t="str">
        <f t="shared" si="28"/>
        <v/>
      </c>
      <c r="I948" s="154">
        <v>8801089146298</v>
      </c>
      <c r="J948" s="744"/>
      <c r="K948" s="650"/>
    </row>
    <row r="949" spans="2:11" ht="30">
      <c r="B949" s="128" t="s">
        <v>484</v>
      </c>
      <c r="C949" s="137" t="s">
        <v>3958</v>
      </c>
      <c r="D949" s="162" t="s">
        <v>487</v>
      </c>
      <c r="E949" s="131"/>
      <c r="F949" s="93" t="s">
        <v>4046</v>
      </c>
      <c r="G949" s="100">
        <v>215</v>
      </c>
      <c r="H949" s="153" t="str">
        <f t="shared" si="28"/>
        <v/>
      </c>
      <c r="I949" s="154">
        <v>8801089166715</v>
      </c>
      <c r="J949" s="744"/>
      <c r="K949" s="650"/>
    </row>
    <row r="950" spans="2:11" ht="15">
      <c r="B950" s="128" t="s">
        <v>484</v>
      </c>
      <c r="C950" s="138" t="s">
        <v>85</v>
      </c>
      <c r="D950" s="162" t="s">
        <v>487</v>
      </c>
      <c r="E950" s="133"/>
      <c r="F950" s="93" t="s">
        <v>3767</v>
      </c>
      <c r="G950" s="135">
        <v>79</v>
      </c>
      <c r="H950" s="153" t="str">
        <f t="shared" si="28"/>
        <v/>
      </c>
      <c r="I950" s="154">
        <v>6950207311758</v>
      </c>
      <c r="J950" s="744"/>
      <c r="K950" s="650"/>
    </row>
    <row r="951" spans="2:11" s="261" customFormat="1" ht="45">
      <c r="B951" s="137" t="s">
        <v>484</v>
      </c>
      <c r="C951" s="137" t="s">
        <v>1902</v>
      </c>
      <c r="D951" s="162" t="s">
        <v>1903</v>
      </c>
      <c r="E951" s="133"/>
      <c r="F951" s="93" t="s">
        <v>1904</v>
      </c>
      <c r="G951" s="157">
        <v>475</v>
      </c>
      <c r="H951" s="153" t="str">
        <f t="shared" si="28"/>
        <v/>
      </c>
      <c r="I951" s="213">
        <v>8801089146281</v>
      </c>
      <c r="J951" s="744"/>
      <c r="K951" s="650"/>
    </row>
    <row r="952" spans="2:11" s="261" customFormat="1" ht="15">
      <c r="B952" s="140" t="s">
        <v>484</v>
      </c>
      <c r="C952" s="140" t="s">
        <v>1905</v>
      </c>
      <c r="D952" s="181" t="s">
        <v>1906</v>
      </c>
      <c r="E952" s="144"/>
      <c r="F952" s="98" t="s">
        <v>1907</v>
      </c>
      <c r="G952" s="157">
        <v>485</v>
      </c>
      <c r="H952" s="153" t="str">
        <f t="shared" si="28"/>
        <v/>
      </c>
      <c r="I952" s="213">
        <v>8801089148230</v>
      </c>
      <c r="J952" s="744"/>
      <c r="K952" s="650"/>
    </row>
    <row r="953" spans="2:11" ht="15">
      <c r="B953" s="128" t="s">
        <v>484</v>
      </c>
      <c r="C953" s="138" t="s">
        <v>79</v>
      </c>
      <c r="D953" s="148" t="s">
        <v>1931</v>
      </c>
      <c r="E953" s="133"/>
      <c r="F953" s="93" t="s">
        <v>1932</v>
      </c>
      <c r="G953" s="135">
        <v>79</v>
      </c>
      <c r="H953" s="153" t="str">
        <f t="shared" si="28"/>
        <v/>
      </c>
      <c r="I953" s="154">
        <v>6950207311734</v>
      </c>
      <c r="J953" s="744"/>
      <c r="K953" s="650"/>
    </row>
    <row r="954" spans="2:11" ht="15">
      <c r="B954" s="128" t="s">
        <v>484</v>
      </c>
      <c r="C954" s="138" t="s">
        <v>129</v>
      </c>
      <c r="D954" s="148" t="s">
        <v>1931</v>
      </c>
      <c r="E954" s="131"/>
      <c r="F954" s="93" t="s">
        <v>1933</v>
      </c>
      <c r="G954" s="135">
        <v>79</v>
      </c>
      <c r="H954" s="153" t="str">
        <f t="shared" si="28"/>
        <v/>
      </c>
      <c r="I954" s="154">
        <v>8801089087508</v>
      </c>
      <c r="J954" s="744"/>
      <c r="K954" s="650"/>
    </row>
    <row r="955" spans="2:11" ht="15">
      <c r="B955" s="128" t="s">
        <v>484</v>
      </c>
      <c r="C955" s="138" t="s">
        <v>3773</v>
      </c>
      <c r="D955" s="148" t="s">
        <v>1931</v>
      </c>
      <c r="E955" s="131"/>
      <c r="F955" s="93" t="s">
        <v>3778</v>
      </c>
      <c r="G955" s="135">
        <v>79</v>
      </c>
      <c r="H955" s="153" t="str">
        <f t="shared" si="28"/>
        <v/>
      </c>
      <c r="I955" s="154">
        <v>8801089167224</v>
      </c>
      <c r="J955" s="744"/>
      <c r="K955" s="650"/>
    </row>
    <row r="956" spans="2:11" ht="30">
      <c r="B956" s="137" t="s">
        <v>484</v>
      </c>
      <c r="C956" s="137" t="s">
        <v>420</v>
      </c>
      <c r="D956" s="162" t="s">
        <v>1908</v>
      </c>
      <c r="E956" s="133"/>
      <c r="F956" s="93" t="s">
        <v>1909</v>
      </c>
      <c r="G956" s="135">
        <v>110</v>
      </c>
      <c r="H956" s="153" t="str">
        <f t="shared" si="28"/>
        <v/>
      </c>
      <c r="I956" s="154">
        <v>8801089105134</v>
      </c>
      <c r="J956" s="744"/>
      <c r="K956" s="650"/>
    </row>
    <row r="957" spans="2:11" ht="30">
      <c r="B957" s="137" t="s">
        <v>484</v>
      </c>
      <c r="C957" s="137" t="s">
        <v>3830</v>
      </c>
      <c r="D957" s="148" t="s">
        <v>1931</v>
      </c>
      <c r="E957" s="162" t="s">
        <v>3831</v>
      </c>
      <c r="F957" s="93" t="s">
        <v>3896</v>
      </c>
      <c r="G957" s="135">
        <v>79</v>
      </c>
      <c r="H957" s="153" t="str">
        <f t="shared" si="28"/>
        <v/>
      </c>
      <c r="I957" s="171" t="s">
        <v>3881</v>
      </c>
      <c r="J957" s="744"/>
      <c r="K957" s="650"/>
    </row>
    <row r="958" spans="2:11" ht="15">
      <c r="B958" s="128" t="s">
        <v>484</v>
      </c>
      <c r="C958" s="138" t="s">
        <v>81</v>
      </c>
      <c r="D958" s="148" t="s">
        <v>1934</v>
      </c>
      <c r="E958" s="133"/>
      <c r="F958" s="93" t="s">
        <v>1935</v>
      </c>
      <c r="G958" s="135">
        <v>79</v>
      </c>
      <c r="H958" s="153" t="str">
        <f t="shared" ref="H958:H1002" si="30">IF($H$3=0,"",G958-($H$3*G958))</f>
        <v/>
      </c>
      <c r="I958" s="154">
        <v>6950207311703</v>
      </c>
      <c r="J958" s="744"/>
      <c r="K958" s="650"/>
    </row>
    <row r="959" spans="2:11" ht="15">
      <c r="B959" s="128" t="s">
        <v>484</v>
      </c>
      <c r="C959" s="138" t="s">
        <v>3771</v>
      </c>
      <c r="D959" s="148" t="s">
        <v>1934</v>
      </c>
      <c r="E959" s="133"/>
      <c r="F959" s="93" t="s">
        <v>3776</v>
      </c>
      <c r="G959" s="135">
        <v>79</v>
      </c>
      <c r="H959" s="153" t="str">
        <f t="shared" si="30"/>
        <v/>
      </c>
      <c r="I959" s="154">
        <v>8801089167156</v>
      </c>
      <c r="J959" s="744"/>
      <c r="K959" s="650"/>
    </row>
    <row r="960" spans="2:11" ht="30">
      <c r="B960" s="137" t="s">
        <v>484</v>
      </c>
      <c r="C960" s="137" t="s">
        <v>419</v>
      </c>
      <c r="D960" s="162" t="s">
        <v>1910</v>
      </c>
      <c r="E960" s="133"/>
      <c r="F960" s="93" t="s">
        <v>1911</v>
      </c>
      <c r="G960" s="135">
        <v>150</v>
      </c>
      <c r="H960" s="153" t="str">
        <f t="shared" si="30"/>
        <v/>
      </c>
      <c r="I960" s="154">
        <v>8801089105165</v>
      </c>
      <c r="J960" s="744"/>
      <c r="K960" s="650"/>
    </row>
    <row r="961" spans="2:11" ht="15">
      <c r="B961" s="128" t="s">
        <v>484</v>
      </c>
      <c r="C961" s="138" t="s">
        <v>74</v>
      </c>
      <c r="D961" s="148" t="s">
        <v>1913</v>
      </c>
      <c r="E961" s="133"/>
      <c r="F961" s="93" t="s">
        <v>3777</v>
      </c>
      <c r="G961" s="135">
        <v>395</v>
      </c>
      <c r="H961" s="153" t="str">
        <f t="shared" si="30"/>
        <v/>
      </c>
      <c r="I961" s="154">
        <v>6950207311710</v>
      </c>
      <c r="J961" s="744"/>
      <c r="K961" s="650"/>
    </row>
    <row r="962" spans="2:11" ht="30">
      <c r="B962" s="128" t="s">
        <v>484</v>
      </c>
      <c r="C962" s="138" t="s">
        <v>3772</v>
      </c>
      <c r="D962" s="148" t="s">
        <v>1913</v>
      </c>
      <c r="E962" s="133"/>
      <c r="F962" s="93" t="s">
        <v>3779</v>
      </c>
      <c r="G962" s="135">
        <v>395</v>
      </c>
      <c r="H962" s="153" t="str">
        <f t="shared" si="30"/>
        <v/>
      </c>
      <c r="I962" s="171" t="s">
        <v>3781</v>
      </c>
      <c r="J962" s="744"/>
      <c r="K962" s="650"/>
    </row>
    <row r="963" spans="2:11" ht="15">
      <c r="B963" s="128" t="s">
        <v>484</v>
      </c>
      <c r="C963" s="138" t="s">
        <v>294</v>
      </c>
      <c r="D963" s="148" t="s">
        <v>549</v>
      </c>
      <c r="E963" s="133"/>
      <c r="F963" s="93" t="s">
        <v>550</v>
      </c>
      <c r="G963" s="135">
        <v>250</v>
      </c>
      <c r="H963" s="153" t="str">
        <f t="shared" si="30"/>
        <v/>
      </c>
      <c r="I963" s="262" t="s">
        <v>551</v>
      </c>
      <c r="J963" s="744"/>
      <c r="K963" s="650"/>
    </row>
    <row r="964" spans="2:11" ht="15">
      <c r="B964" s="128" t="s">
        <v>484</v>
      </c>
      <c r="C964" s="138" t="s">
        <v>3591</v>
      </c>
      <c r="D964" s="148" t="s">
        <v>3668</v>
      </c>
      <c r="E964" s="133"/>
      <c r="F964" s="93" t="s">
        <v>3600</v>
      </c>
      <c r="G964" s="135">
        <v>79</v>
      </c>
      <c r="H964" s="153" t="str">
        <f t="shared" si="30"/>
        <v/>
      </c>
      <c r="I964" s="262">
        <v>8801089133533</v>
      </c>
      <c r="J964" s="744"/>
      <c r="K964" s="650"/>
    </row>
    <row r="965" spans="2:11" ht="15">
      <c r="B965" s="128" t="s">
        <v>484</v>
      </c>
      <c r="C965" s="138" t="s">
        <v>295</v>
      </c>
      <c r="D965" s="148" t="s">
        <v>552</v>
      </c>
      <c r="E965" s="133"/>
      <c r="F965" s="93" t="s">
        <v>553</v>
      </c>
      <c r="G965" s="135">
        <v>30</v>
      </c>
      <c r="H965" s="153" t="str">
        <f t="shared" si="30"/>
        <v/>
      </c>
      <c r="I965" s="262" t="s">
        <v>554</v>
      </c>
      <c r="J965" s="744"/>
      <c r="K965" s="650"/>
    </row>
    <row r="966" spans="2:11" ht="15">
      <c r="B966" s="96" t="s">
        <v>484</v>
      </c>
      <c r="C966" s="141" t="s">
        <v>76</v>
      </c>
      <c r="D966" s="97" t="s">
        <v>549</v>
      </c>
      <c r="E966" s="144"/>
      <c r="F966" s="98" t="s">
        <v>1915</v>
      </c>
      <c r="G966" s="135">
        <v>79</v>
      </c>
      <c r="H966" s="153" t="str">
        <f t="shared" si="30"/>
        <v/>
      </c>
      <c r="I966" s="154">
        <v>6950207311673</v>
      </c>
      <c r="J966" s="744"/>
      <c r="K966" s="650"/>
    </row>
    <row r="967" spans="2:11" ht="30">
      <c r="B967" s="140" t="s">
        <v>484</v>
      </c>
      <c r="C967" s="200" t="s">
        <v>1916</v>
      </c>
      <c r="D967" s="252" t="s">
        <v>1917</v>
      </c>
      <c r="E967" s="144"/>
      <c r="F967" s="201" t="s">
        <v>1918</v>
      </c>
      <c r="G967" s="100">
        <v>105</v>
      </c>
      <c r="H967" s="153" t="str">
        <f t="shared" si="30"/>
        <v/>
      </c>
      <c r="I967" s="154" t="s">
        <v>1919</v>
      </c>
      <c r="J967" s="744"/>
      <c r="K967" s="650"/>
    </row>
    <row r="968" spans="2:11" ht="30">
      <c r="B968" s="140" t="s">
        <v>484</v>
      </c>
      <c r="C968" s="200" t="s">
        <v>1920</v>
      </c>
      <c r="D968" s="252" t="s">
        <v>1921</v>
      </c>
      <c r="E968" s="144"/>
      <c r="F968" s="201" t="s">
        <v>1922</v>
      </c>
      <c r="G968" s="100">
        <v>65</v>
      </c>
      <c r="H968" s="153" t="str">
        <f t="shared" si="30"/>
        <v/>
      </c>
      <c r="I968" s="154" t="s">
        <v>1923</v>
      </c>
      <c r="J968" s="744"/>
      <c r="K968" s="650"/>
    </row>
    <row r="969" spans="2:11" ht="15">
      <c r="B969" s="140" t="s">
        <v>484</v>
      </c>
      <c r="C969" s="200" t="s">
        <v>1924</v>
      </c>
      <c r="D969" s="252" t="s">
        <v>1925</v>
      </c>
      <c r="E969" s="144"/>
      <c r="F969" s="201" t="s">
        <v>1926</v>
      </c>
      <c r="G969" s="100">
        <v>190</v>
      </c>
      <c r="H969" s="153" t="str">
        <f t="shared" si="30"/>
        <v/>
      </c>
      <c r="I969" s="154">
        <v>8801089143242</v>
      </c>
      <c r="J969" s="744"/>
      <c r="K969" s="650"/>
    </row>
    <row r="970" spans="2:11" ht="15">
      <c r="B970" s="137" t="s">
        <v>543</v>
      </c>
      <c r="C970" s="129" t="s">
        <v>3497</v>
      </c>
      <c r="D970" s="130" t="s">
        <v>3504</v>
      </c>
      <c r="E970" s="133"/>
      <c r="F970" s="93" t="s">
        <v>3500</v>
      </c>
      <c r="G970" s="656">
        <v>400</v>
      </c>
      <c r="H970" s="153" t="str">
        <f t="shared" si="30"/>
        <v/>
      </c>
      <c r="I970" s="154">
        <v>849688010822</v>
      </c>
      <c r="J970" s="744"/>
      <c r="K970" s="650"/>
    </row>
    <row r="971" spans="2:11" ht="30">
      <c r="B971" s="137" t="s">
        <v>484</v>
      </c>
      <c r="C971" s="129" t="s">
        <v>3516</v>
      </c>
      <c r="D971" s="133" t="s">
        <v>3517</v>
      </c>
      <c r="E971" s="130" t="s">
        <v>3520</v>
      </c>
      <c r="F971" s="93" t="s">
        <v>3518</v>
      </c>
      <c r="G971" s="656">
        <v>120</v>
      </c>
      <c r="H971" s="153" t="str">
        <f t="shared" si="30"/>
        <v/>
      </c>
      <c r="I971" s="154">
        <v>849688010839</v>
      </c>
      <c r="J971" s="744"/>
      <c r="K971" s="650"/>
    </row>
    <row r="972" spans="2:11" ht="15">
      <c r="B972" s="128" t="s">
        <v>484</v>
      </c>
      <c r="C972" s="138" t="s">
        <v>77</v>
      </c>
      <c r="D972" s="148" t="s">
        <v>1927</v>
      </c>
      <c r="E972" s="152"/>
      <c r="F972" s="93" t="s">
        <v>1928</v>
      </c>
      <c r="G972" s="135">
        <v>29</v>
      </c>
      <c r="H972" s="153" t="str">
        <f t="shared" si="30"/>
        <v/>
      </c>
      <c r="I972" s="154">
        <v>8801089013323</v>
      </c>
      <c r="J972" s="744"/>
      <c r="K972" s="650"/>
    </row>
    <row r="973" spans="2:11" ht="15">
      <c r="B973" s="128" t="s">
        <v>484</v>
      </c>
      <c r="C973" s="93" t="s">
        <v>78</v>
      </c>
      <c r="D973" s="148" t="s">
        <v>1929</v>
      </c>
      <c r="E973" s="133"/>
      <c r="F973" s="93" t="s">
        <v>1930</v>
      </c>
      <c r="G973" s="135">
        <v>89</v>
      </c>
      <c r="H973" s="153" t="str">
        <f t="shared" si="30"/>
        <v/>
      </c>
      <c r="I973" s="154">
        <v>6950207315916</v>
      </c>
      <c r="J973" s="744"/>
      <c r="K973" s="650"/>
    </row>
    <row r="974" spans="2:11" ht="15">
      <c r="B974" s="128" t="s">
        <v>484</v>
      </c>
      <c r="C974" s="93" t="s">
        <v>4077</v>
      </c>
      <c r="D974" s="148" t="s">
        <v>1929</v>
      </c>
      <c r="E974" s="133"/>
      <c r="F974" s="93" t="s">
        <v>4132</v>
      </c>
      <c r="G974" s="135">
        <v>89</v>
      </c>
      <c r="H974" s="153" t="str">
        <f t="shared" si="30"/>
        <v/>
      </c>
      <c r="I974" s="154">
        <v>8801089167187</v>
      </c>
      <c r="J974" s="744"/>
      <c r="K974" s="650"/>
    </row>
    <row r="975" spans="2:11" ht="15">
      <c r="B975" s="128" t="s">
        <v>484</v>
      </c>
      <c r="C975" s="93" t="s">
        <v>3884</v>
      </c>
      <c r="D975" s="148" t="s">
        <v>4047</v>
      </c>
      <c r="E975" s="133"/>
      <c r="F975" s="93" t="s">
        <v>4133</v>
      </c>
      <c r="G975" s="135">
        <v>49</v>
      </c>
      <c r="H975" s="153" t="str">
        <f t="shared" si="30"/>
        <v/>
      </c>
      <c r="I975" s="154">
        <v>8801089169655</v>
      </c>
      <c r="J975" s="744"/>
      <c r="K975" s="650"/>
    </row>
    <row r="976" spans="2:11" ht="30">
      <c r="B976" s="128" t="s">
        <v>484</v>
      </c>
      <c r="C976" s="161" t="s">
        <v>120</v>
      </c>
      <c r="D976" s="148" t="s">
        <v>1939</v>
      </c>
      <c r="E976" s="131"/>
      <c r="F976" s="163" t="s">
        <v>1940</v>
      </c>
      <c r="G976" s="135">
        <v>49</v>
      </c>
      <c r="H976" s="153" t="str">
        <f t="shared" si="30"/>
        <v/>
      </c>
      <c r="I976" s="154">
        <v>8801089076892</v>
      </c>
      <c r="J976" s="744"/>
      <c r="K976" s="650"/>
    </row>
    <row r="977" spans="2:11" ht="15">
      <c r="B977" s="128" t="s">
        <v>484</v>
      </c>
      <c r="C977" s="725" t="s">
        <v>3460</v>
      </c>
      <c r="D977" s="148" t="s">
        <v>1939</v>
      </c>
      <c r="E977" s="131"/>
      <c r="F977" s="163" t="s">
        <v>3492</v>
      </c>
      <c r="G977" s="135">
        <v>49</v>
      </c>
      <c r="H977" s="153" t="str">
        <f t="shared" si="30"/>
        <v/>
      </c>
      <c r="I977" s="263">
        <v>8801089150288</v>
      </c>
      <c r="J977" s="744"/>
      <c r="K977" s="650"/>
    </row>
    <row r="978" spans="2:11" ht="30">
      <c r="B978" s="229" t="s">
        <v>484</v>
      </c>
      <c r="C978" s="137" t="s">
        <v>133</v>
      </c>
      <c r="D978" s="162" t="s">
        <v>1941</v>
      </c>
      <c r="E978" s="131"/>
      <c r="F978" s="163" t="s">
        <v>3769</v>
      </c>
      <c r="G978" s="135">
        <v>85</v>
      </c>
      <c r="H978" s="153" t="str">
        <f t="shared" si="30"/>
        <v/>
      </c>
      <c r="I978" s="263">
        <v>6950207325267</v>
      </c>
      <c r="J978" s="744"/>
      <c r="K978" s="650"/>
    </row>
    <row r="979" spans="2:11" ht="45">
      <c r="B979" s="229" t="s">
        <v>484</v>
      </c>
      <c r="C979" s="264" t="s">
        <v>88</v>
      </c>
      <c r="D979" s="230" t="s">
        <v>1942</v>
      </c>
      <c r="E979" s="265"/>
      <c r="F979" s="266" t="s">
        <v>1943</v>
      </c>
      <c r="G979" s="135">
        <v>49</v>
      </c>
      <c r="H979" s="153" t="str">
        <f t="shared" si="30"/>
        <v/>
      </c>
      <c r="I979" s="263">
        <v>6950207350276</v>
      </c>
      <c r="J979" s="744"/>
      <c r="K979" s="650"/>
    </row>
    <row r="980" spans="2:11" ht="15">
      <c r="B980" s="205" t="s">
        <v>484</v>
      </c>
      <c r="C980" s="137" t="s">
        <v>3829</v>
      </c>
      <c r="D980" s="230" t="s">
        <v>1942</v>
      </c>
      <c r="E980" s="265"/>
      <c r="F980" s="266" t="s">
        <v>3901</v>
      </c>
      <c r="G980" s="135">
        <v>49</v>
      </c>
      <c r="H980" s="153" t="str">
        <f t="shared" si="30"/>
        <v/>
      </c>
      <c r="I980" s="263">
        <v>8801089167217</v>
      </c>
      <c r="J980" s="744"/>
      <c r="K980" s="650"/>
    </row>
    <row r="981" spans="2:11" ht="15">
      <c r="B981" s="229" t="s">
        <v>484</v>
      </c>
      <c r="C981" s="264" t="s">
        <v>127</v>
      </c>
      <c r="D981" s="230" t="s">
        <v>1944</v>
      </c>
      <c r="E981" s="265"/>
      <c r="F981" s="266" t="s">
        <v>1945</v>
      </c>
      <c r="G981" s="135">
        <v>49</v>
      </c>
      <c r="H981" s="153" t="str">
        <f t="shared" si="30"/>
        <v/>
      </c>
      <c r="I981" s="263">
        <v>6950207352508</v>
      </c>
      <c r="J981" s="744"/>
      <c r="K981" s="650"/>
    </row>
    <row r="982" spans="2:11" s="261" customFormat="1" ht="15">
      <c r="B982" s="140" t="s">
        <v>484</v>
      </c>
      <c r="C982" s="140" t="s">
        <v>428</v>
      </c>
      <c r="D982" s="181" t="s">
        <v>1946</v>
      </c>
      <c r="E982" s="156"/>
      <c r="F982" s="267" t="s">
        <v>1947</v>
      </c>
      <c r="G982" s="157">
        <v>49</v>
      </c>
      <c r="H982" s="153" t="str">
        <f t="shared" si="30"/>
        <v/>
      </c>
      <c r="I982" s="268">
        <v>8801089135407</v>
      </c>
      <c r="J982" s="744"/>
      <c r="K982" s="650"/>
    </row>
    <row r="983" spans="2:11" ht="15">
      <c r="B983" s="128" t="s">
        <v>484</v>
      </c>
      <c r="C983" s="137" t="s">
        <v>132</v>
      </c>
      <c r="D983" s="162" t="s">
        <v>1948</v>
      </c>
      <c r="E983" s="131"/>
      <c r="F983" s="163" t="s">
        <v>1949</v>
      </c>
      <c r="G983" s="135">
        <v>300</v>
      </c>
      <c r="H983" s="153" t="str">
        <f t="shared" si="30"/>
        <v/>
      </c>
      <c r="I983" s="263">
        <v>8801089071088</v>
      </c>
      <c r="J983" s="744"/>
      <c r="K983" s="650"/>
    </row>
    <row r="984" spans="2:11" ht="15">
      <c r="B984" s="128" t="s">
        <v>484</v>
      </c>
      <c r="C984" s="137" t="s">
        <v>3960</v>
      </c>
      <c r="D984" s="162" t="s">
        <v>1948</v>
      </c>
      <c r="E984" s="132"/>
      <c r="F984" s="163" t="s">
        <v>4050</v>
      </c>
      <c r="G984" s="135">
        <v>300</v>
      </c>
      <c r="H984" s="153" t="str">
        <f t="shared" si="30"/>
        <v/>
      </c>
      <c r="I984" s="263">
        <v>8801089167033</v>
      </c>
      <c r="J984" s="744"/>
      <c r="K984" s="650"/>
    </row>
    <row r="985" spans="2:11" ht="15">
      <c r="B985" s="140" t="s">
        <v>484</v>
      </c>
      <c r="C985" s="200" t="s">
        <v>1950</v>
      </c>
      <c r="D985" s="252" t="s">
        <v>1951</v>
      </c>
      <c r="E985" s="269"/>
      <c r="F985" s="201" t="s">
        <v>1952</v>
      </c>
      <c r="G985" s="100">
        <v>65</v>
      </c>
      <c r="H985" s="153" t="str">
        <f t="shared" si="30"/>
        <v/>
      </c>
      <c r="I985" s="233">
        <v>8801089148063</v>
      </c>
      <c r="J985" s="744"/>
      <c r="K985" s="650"/>
    </row>
    <row r="986" spans="2:11" ht="30">
      <c r="B986" s="137" t="s">
        <v>484</v>
      </c>
      <c r="C986" s="178" t="s">
        <v>539</v>
      </c>
      <c r="D986" s="130" t="s">
        <v>540</v>
      </c>
      <c r="E986" s="178"/>
      <c r="F986" s="134" t="s">
        <v>541</v>
      </c>
      <c r="G986" s="135">
        <v>150</v>
      </c>
      <c r="H986" s="153" t="str">
        <f t="shared" si="30"/>
        <v/>
      </c>
      <c r="I986" s="246" t="s">
        <v>542</v>
      </c>
      <c r="J986" s="744"/>
      <c r="K986" s="650"/>
    </row>
    <row r="987" spans="2:11" ht="15">
      <c r="B987" s="137" t="s">
        <v>543</v>
      </c>
      <c r="C987" s="178" t="s">
        <v>544</v>
      </c>
      <c r="D987" s="162" t="s">
        <v>545</v>
      </c>
      <c r="E987" s="178"/>
      <c r="F987" s="134" t="s">
        <v>546</v>
      </c>
      <c r="G987" s="135">
        <v>15</v>
      </c>
      <c r="H987" s="153" t="str">
        <f t="shared" si="30"/>
        <v/>
      </c>
      <c r="I987" s="246" t="s">
        <v>547</v>
      </c>
      <c r="J987" s="744"/>
      <c r="K987" s="650"/>
    </row>
    <row r="988" spans="2:11" ht="30">
      <c r="B988" s="137" t="s">
        <v>543</v>
      </c>
      <c r="C988" s="178" t="s">
        <v>469</v>
      </c>
      <c r="D988" s="162" t="s">
        <v>548</v>
      </c>
      <c r="E988" s="178"/>
      <c r="F988" s="134" t="s">
        <v>3522</v>
      </c>
      <c r="G988" s="135">
        <v>160</v>
      </c>
      <c r="H988" s="153" t="str">
        <f t="shared" si="30"/>
        <v/>
      </c>
      <c r="I988" s="246">
        <v>849688010501</v>
      </c>
      <c r="J988" s="744"/>
      <c r="K988" s="650"/>
    </row>
    <row r="989" spans="2:11" ht="30">
      <c r="B989" s="137" t="s">
        <v>543</v>
      </c>
      <c r="C989" s="178" t="s">
        <v>471</v>
      </c>
      <c r="D989" s="162" t="s">
        <v>548</v>
      </c>
      <c r="E989" s="178"/>
      <c r="F989" s="134" t="s">
        <v>3523</v>
      </c>
      <c r="G989" s="135">
        <v>160</v>
      </c>
      <c r="H989" s="153" t="str">
        <f t="shared" si="30"/>
        <v/>
      </c>
      <c r="I989" s="246">
        <v>849688010518</v>
      </c>
      <c r="J989" s="744"/>
      <c r="K989" s="650"/>
    </row>
    <row r="990" spans="2:11" ht="15">
      <c r="B990" s="137" t="s">
        <v>543</v>
      </c>
      <c r="C990" s="178" t="s">
        <v>470</v>
      </c>
      <c r="D990" s="162" t="s">
        <v>548</v>
      </c>
      <c r="E990" s="178"/>
      <c r="F990" s="134" t="s">
        <v>3524</v>
      </c>
      <c r="G990" s="135">
        <v>200</v>
      </c>
      <c r="H990" s="153" t="str">
        <f t="shared" si="30"/>
        <v/>
      </c>
      <c r="I990" s="246">
        <v>849688010525</v>
      </c>
      <c r="J990" s="744"/>
      <c r="K990" s="650"/>
    </row>
    <row r="991" spans="2:11" ht="15">
      <c r="B991" s="137" t="s">
        <v>543</v>
      </c>
      <c r="C991" s="178" t="s">
        <v>472</v>
      </c>
      <c r="D991" s="162" t="s">
        <v>548</v>
      </c>
      <c r="E991" s="178"/>
      <c r="F991" s="134" t="s">
        <v>3525</v>
      </c>
      <c r="G991" s="135">
        <v>200</v>
      </c>
      <c r="H991" s="153" t="str">
        <f t="shared" si="30"/>
        <v/>
      </c>
      <c r="I991" s="246">
        <v>849688010532</v>
      </c>
      <c r="J991" s="744"/>
      <c r="K991" s="650"/>
    </row>
    <row r="992" spans="2:11" ht="30">
      <c r="B992" s="137" t="s">
        <v>543</v>
      </c>
      <c r="C992" s="178" t="s">
        <v>3498</v>
      </c>
      <c r="D992" s="162" t="s">
        <v>548</v>
      </c>
      <c r="E992" s="732"/>
      <c r="F992" s="93" t="s">
        <v>3502</v>
      </c>
      <c r="G992" s="724">
        <v>250</v>
      </c>
      <c r="H992" s="153" t="str">
        <f t="shared" si="30"/>
        <v/>
      </c>
      <c r="I992" s="246">
        <v>849688010846</v>
      </c>
      <c r="J992" s="744"/>
      <c r="K992" s="650"/>
    </row>
    <row r="993" spans="2:11" ht="30">
      <c r="B993" s="137" t="s">
        <v>543</v>
      </c>
      <c r="C993" s="178" t="s">
        <v>3499</v>
      </c>
      <c r="D993" s="162" t="s">
        <v>548</v>
      </c>
      <c r="E993" s="732"/>
      <c r="F993" s="93" t="s">
        <v>3501</v>
      </c>
      <c r="G993" s="724">
        <v>250</v>
      </c>
      <c r="H993" s="153" t="str">
        <f t="shared" si="30"/>
        <v/>
      </c>
      <c r="I993" s="246">
        <v>849688010853</v>
      </c>
      <c r="J993" s="744"/>
      <c r="K993" s="650"/>
    </row>
    <row r="994" spans="2:11" ht="30">
      <c r="B994" s="178" t="s">
        <v>484</v>
      </c>
      <c r="C994" s="129" t="s">
        <v>464</v>
      </c>
      <c r="D994" s="130" t="s">
        <v>485</v>
      </c>
      <c r="E994" s="132" t="s">
        <v>483</v>
      </c>
      <c r="F994" s="134" t="s">
        <v>486</v>
      </c>
      <c r="G994" s="135">
        <v>2250</v>
      </c>
      <c r="H994" s="153" t="str">
        <f t="shared" si="30"/>
        <v/>
      </c>
      <c r="I994" s="246">
        <v>8801089132802</v>
      </c>
      <c r="J994" s="744"/>
      <c r="K994" s="650"/>
    </row>
    <row r="995" spans="2:11" ht="15">
      <c r="B995" s="178" t="s">
        <v>484</v>
      </c>
      <c r="C995" s="129" t="s">
        <v>489</v>
      </c>
      <c r="D995" s="130" t="s">
        <v>1953</v>
      </c>
      <c r="E995" s="654"/>
      <c r="F995" s="134" t="s">
        <v>490</v>
      </c>
      <c r="G995" s="135">
        <v>150</v>
      </c>
      <c r="H995" s="153" t="str">
        <f t="shared" si="30"/>
        <v/>
      </c>
      <c r="I995" s="246" t="s">
        <v>491</v>
      </c>
      <c r="J995" s="744"/>
      <c r="K995" s="650"/>
    </row>
    <row r="996" spans="2:11" ht="15">
      <c r="B996" s="178" t="s">
        <v>484</v>
      </c>
      <c r="C996" s="129" t="s">
        <v>492</v>
      </c>
      <c r="D996" s="130" t="s">
        <v>1954</v>
      </c>
      <c r="E996" s="654"/>
      <c r="F996" s="134" t="s">
        <v>493</v>
      </c>
      <c r="G996" s="135">
        <v>150</v>
      </c>
      <c r="H996" s="153" t="str">
        <f t="shared" si="30"/>
        <v/>
      </c>
      <c r="I996" s="246" t="s">
        <v>494</v>
      </c>
      <c r="J996" s="744"/>
      <c r="K996" s="650"/>
    </row>
    <row r="997" spans="2:11" ht="75">
      <c r="B997" s="128" t="s">
        <v>1955</v>
      </c>
      <c r="C997" s="93" t="s">
        <v>87</v>
      </c>
      <c r="D997" s="148" t="s">
        <v>1956</v>
      </c>
      <c r="E997" s="259" t="s">
        <v>1957</v>
      </c>
      <c r="F997" s="93" t="s">
        <v>3770</v>
      </c>
      <c r="G997" s="135">
        <v>549</v>
      </c>
      <c r="H997" s="153" t="str">
        <f t="shared" si="30"/>
        <v/>
      </c>
      <c r="I997" s="154" t="s">
        <v>1958</v>
      </c>
      <c r="J997" s="744"/>
      <c r="K997" s="650"/>
    </row>
    <row r="998" spans="2:11" s="1120" customFormat="1" ht="15">
      <c r="B998" s="188" t="s">
        <v>484</v>
      </c>
      <c r="C998" s="150" t="s">
        <v>4527</v>
      </c>
      <c r="D998" s="148" t="s">
        <v>4528</v>
      </c>
      <c r="E998" s="148"/>
      <c r="F998" s="163" t="s">
        <v>4529</v>
      </c>
      <c r="G998" s="135">
        <v>80</v>
      </c>
      <c r="H998" s="216" t="str">
        <f>IF($H$3=0,"",G998-($H$3*G998))</f>
        <v/>
      </c>
      <c r="I998" s="246">
        <v>849688013987</v>
      </c>
      <c r="K998" s="650"/>
    </row>
    <row r="999" spans="2:11" ht="15">
      <c r="B999" s="128" t="s">
        <v>484</v>
      </c>
      <c r="C999" s="93" t="s">
        <v>3592</v>
      </c>
      <c r="D999" s="148" t="s">
        <v>3693</v>
      </c>
      <c r="E999" s="259"/>
      <c r="F999" s="93" t="s">
        <v>3664</v>
      </c>
      <c r="G999" s="135">
        <v>160</v>
      </c>
      <c r="H999" s="153" t="str">
        <f t="shared" si="30"/>
        <v/>
      </c>
      <c r="I999" s="154">
        <v>849688011683</v>
      </c>
      <c r="J999" s="744"/>
      <c r="K999" s="650"/>
    </row>
    <row r="1000" spans="2:11" ht="30">
      <c r="B1000" s="128" t="s">
        <v>484</v>
      </c>
      <c r="C1000" s="93" t="s">
        <v>3597</v>
      </c>
      <c r="D1000" s="148" t="s">
        <v>3669</v>
      </c>
      <c r="E1000" s="259"/>
      <c r="F1000" s="93" t="s">
        <v>3670</v>
      </c>
      <c r="G1000" s="135">
        <v>325</v>
      </c>
      <c r="H1000" s="153" t="str">
        <f t="shared" si="30"/>
        <v/>
      </c>
      <c r="I1000" s="154">
        <v>8801089153876</v>
      </c>
      <c r="J1000" s="744"/>
      <c r="K1000" s="650"/>
    </row>
    <row r="1001" spans="2:11" ht="15">
      <c r="B1001" s="128" t="s">
        <v>1955</v>
      </c>
      <c r="C1001" s="93" t="s">
        <v>4173</v>
      </c>
      <c r="D1001" s="148" t="s">
        <v>1959</v>
      </c>
      <c r="E1001" s="132"/>
      <c r="F1001" s="93" t="s">
        <v>1960</v>
      </c>
      <c r="G1001" s="135">
        <v>450</v>
      </c>
      <c r="H1001" s="153" t="str">
        <f t="shared" si="30"/>
        <v/>
      </c>
      <c r="I1001" s="154">
        <v>8801089167354</v>
      </c>
      <c r="J1001" s="744"/>
      <c r="K1001" s="650"/>
    </row>
    <row r="1002" spans="2:11" ht="15">
      <c r="B1002" s="128" t="s">
        <v>1955</v>
      </c>
      <c r="C1002" s="138" t="s">
        <v>82</v>
      </c>
      <c r="D1002" s="148" t="s">
        <v>1959</v>
      </c>
      <c r="E1002" s="133"/>
      <c r="F1002" s="93" t="s">
        <v>1961</v>
      </c>
      <c r="G1002" s="135">
        <v>349</v>
      </c>
      <c r="H1002" s="153" t="str">
        <f t="shared" si="30"/>
        <v/>
      </c>
      <c r="I1002" s="154">
        <v>8801089048738</v>
      </c>
      <c r="J1002" s="744"/>
      <c r="K1002" s="650"/>
    </row>
    <row r="1003" spans="2:11" ht="15">
      <c r="B1003" s="128" t="s">
        <v>1955</v>
      </c>
      <c r="C1003" s="138" t="s">
        <v>83</v>
      </c>
      <c r="D1003" s="148" t="s">
        <v>1959</v>
      </c>
      <c r="E1003" s="133"/>
      <c r="F1003" s="93" t="s">
        <v>1962</v>
      </c>
      <c r="G1003" s="135">
        <v>90</v>
      </c>
      <c r="H1003" s="153" t="str">
        <f>IF($H$3=0,"",G1003-($H$3*G1003))</f>
        <v/>
      </c>
      <c r="I1003" s="154">
        <v>8801089048776</v>
      </c>
      <c r="J1003" s="744"/>
      <c r="K1003" s="650"/>
    </row>
    <row r="1004" spans="2:11" ht="15">
      <c r="B1004" s="128" t="s">
        <v>1955</v>
      </c>
      <c r="C1004" s="138" t="s">
        <v>84</v>
      </c>
      <c r="D1004" s="148" t="s">
        <v>1959</v>
      </c>
      <c r="E1004" s="133"/>
      <c r="F1004" s="93" t="s">
        <v>1963</v>
      </c>
      <c r="G1004" s="135">
        <v>140</v>
      </c>
      <c r="H1004" s="153" t="str">
        <f>IF($H$3=0,"",G1004-($H$3*G1004))</f>
        <v/>
      </c>
      <c r="I1004" s="154">
        <v>8801089050878</v>
      </c>
      <c r="J1004" s="744"/>
      <c r="K1004" s="650"/>
    </row>
    <row r="1005" spans="2:11" ht="25.2">
      <c r="B1005" s="270" t="s">
        <v>1964</v>
      </c>
      <c r="C1005" s="209"/>
      <c r="D1005" s="210"/>
      <c r="E1005" s="210"/>
      <c r="F1005" s="210"/>
      <c r="G1005" s="210"/>
      <c r="H1005" s="210"/>
      <c r="I1005" s="211"/>
      <c r="J1005" s="744"/>
      <c r="K1005" s="1177"/>
    </row>
    <row r="1006" spans="2:11" ht="33" customHeight="1">
      <c r="B1006" s="146" t="s">
        <v>1964</v>
      </c>
      <c r="C1006" s="138" t="s">
        <v>1969</v>
      </c>
      <c r="D1006" s="148" t="s">
        <v>1970</v>
      </c>
      <c r="E1006" s="152"/>
      <c r="F1006" s="138" t="s">
        <v>1971</v>
      </c>
      <c r="G1006" s="135">
        <v>2490</v>
      </c>
      <c r="H1006" s="153" t="str">
        <f t="shared" ref="H1006:H1012" si="31">IF($H$3=0,"",G1006-($H$3*G1006))</f>
        <v/>
      </c>
      <c r="I1006" s="184">
        <v>8801089108104</v>
      </c>
      <c r="J1006" s="744"/>
      <c r="K1006" s="650"/>
    </row>
    <row r="1007" spans="2:11" ht="33" customHeight="1">
      <c r="B1007" s="146" t="s">
        <v>1964</v>
      </c>
      <c r="C1007" s="138" t="s">
        <v>1975</v>
      </c>
      <c r="D1007" s="148" t="s">
        <v>1973</v>
      </c>
      <c r="E1007" s="152"/>
      <c r="F1007" s="138" t="s">
        <v>1976</v>
      </c>
      <c r="G1007" s="135">
        <v>1690</v>
      </c>
      <c r="H1007" s="153" t="str">
        <f t="shared" si="31"/>
        <v/>
      </c>
      <c r="I1007" s="184">
        <v>8801089108159</v>
      </c>
      <c r="J1007" s="744"/>
      <c r="K1007" s="650"/>
    </row>
    <row r="1008" spans="2:11" ht="75">
      <c r="B1008" s="146" t="s">
        <v>1964</v>
      </c>
      <c r="C1008" s="188" t="s">
        <v>3537</v>
      </c>
      <c r="D1008" s="148" t="s">
        <v>3526</v>
      </c>
      <c r="E1008" s="775" t="s">
        <v>3831</v>
      </c>
      <c r="F1008" s="93" t="s">
        <v>4098</v>
      </c>
      <c r="G1008" s="656">
        <v>3899</v>
      </c>
      <c r="H1008" s="153" t="str">
        <f t="shared" si="31"/>
        <v/>
      </c>
      <c r="I1008" s="171">
        <v>849688011089</v>
      </c>
      <c r="J1008" s="744"/>
      <c r="K1008" s="650"/>
    </row>
    <row r="1009" spans="2:11" ht="75">
      <c r="B1009" s="146" t="s">
        <v>1964</v>
      </c>
      <c r="C1009" s="134" t="s">
        <v>3536</v>
      </c>
      <c r="D1009" s="133" t="s">
        <v>3527</v>
      </c>
      <c r="E1009" s="775" t="s">
        <v>3831</v>
      </c>
      <c r="F1009" s="93" t="s">
        <v>4097</v>
      </c>
      <c r="G1009" s="656">
        <v>3499</v>
      </c>
      <c r="H1009" s="153" t="str">
        <f t="shared" si="31"/>
        <v/>
      </c>
      <c r="I1009" s="149">
        <v>849688011072</v>
      </c>
      <c r="J1009" s="744"/>
      <c r="K1009" s="650"/>
    </row>
    <row r="1010" spans="2:11" s="261" customFormat="1" ht="60">
      <c r="B1010" s="271" t="s">
        <v>1964</v>
      </c>
      <c r="C1010" s="141" t="s">
        <v>465</v>
      </c>
      <c r="D1010" s="97" t="s">
        <v>1977</v>
      </c>
      <c r="E1010" s="253"/>
      <c r="F1010" s="98" t="s">
        <v>3892</v>
      </c>
      <c r="G1010" s="157">
        <v>2699</v>
      </c>
      <c r="H1010" s="166" t="str">
        <f t="shared" si="31"/>
        <v/>
      </c>
      <c r="I1010" s="213">
        <v>849688009291</v>
      </c>
      <c r="J1010" s="744"/>
      <c r="K1010" s="650"/>
    </row>
    <row r="1011" spans="2:11" ht="30">
      <c r="B1011" s="146" t="s">
        <v>1964</v>
      </c>
      <c r="C1011" s="138" t="s">
        <v>1983</v>
      </c>
      <c r="D1011" s="148" t="s">
        <v>1984</v>
      </c>
      <c r="E1011" s="152"/>
      <c r="F1011" s="93" t="s">
        <v>1985</v>
      </c>
      <c r="G1011" s="135">
        <v>990</v>
      </c>
      <c r="H1011" s="153" t="str">
        <f t="shared" si="31"/>
        <v/>
      </c>
      <c r="I1011" s="171" t="s">
        <v>1986</v>
      </c>
      <c r="J1011" s="744"/>
      <c r="K1011" s="650"/>
    </row>
    <row r="1012" spans="2:11" ht="15">
      <c r="B1012" s="205" t="s">
        <v>1964</v>
      </c>
      <c r="C1012" s="206" t="s">
        <v>1990</v>
      </c>
      <c r="D1012" s="151" t="s">
        <v>1991</v>
      </c>
      <c r="E1012" s="151"/>
      <c r="F1012" s="206" t="s">
        <v>1992</v>
      </c>
      <c r="G1012" s="135">
        <v>690</v>
      </c>
      <c r="H1012" s="153" t="str">
        <f t="shared" si="31"/>
        <v/>
      </c>
      <c r="I1012" s="257">
        <v>6950207350993</v>
      </c>
      <c r="J1012" s="744"/>
      <c r="K1012" s="650"/>
    </row>
    <row r="1013" spans="2:11" ht="25.2">
      <c r="B1013" s="272" t="s">
        <v>1993</v>
      </c>
      <c r="C1013" s="209"/>
      <c r="D1013" s="210"/>
      <c r="E1013" s="210"/>
      <c r="F1013" s="210"/>
      <c r="G1013" s="210"/>
      <c r="H1013" s="210"/>
      <c r="I1013" s="211"/>
      <c r="J1013" s="744"/>
      <c r="K1013" s="1177"/>
    </row>
    <row r="1014" spans="2:11" ht="30">
      <c r="B1014" s="128" t="s">
        <v>1994</v>
      </c>
      <c r="C1014" s="138" t="s">
        <v>1995</v>
      </c>
      <c r="D1014" s="148" t="s">
        <v>1996</v>
      </c>
      <c r="E1014" s="133"/>
      <c r="F1014" s="93" t="s">
        <v>1997</v>
      </c>
      <c r="G1014" s="135">
        <v>1300</v>
      </c>
      <c r="H1014" s="153" t="str">
        <f>IF($H$3=0,"",G1014-($H$3*G1014))</f>
        <v/>
      </c>
      <c r="I1014" s="171" t="s">
        <v>1998</v>
      </c>
      <c r="J1014" s="744"/>
      <c r="K1014" s="650"/>
    </row>
    <row r="1015" spans="2:11" ht="15">
      <c r="B1015" s="128" t="s">
        <v>1994</v>
      </c>
      <c r="C1015" s="138" t="s">
        <v>1999</v>
      </c>
      <c r="D1015" s="148" t="s">
        <v>1996</v>
      </c>
      <c r="E1015" s="148"/>
      <c r="F1015" s="93" t="s">
        <v>2000</v>
      </c>
      <c r="G1015" s="135">
        <v>898</v>
      </c>
      <c r="H1015" s="153" t="str">
        <f>IF($H$3=0,"",G1015-($H$3*G1015))</f>
        <v/>
      </c>
      <c r="I1015" s="154" t="s">
        <v>2001</v>
      </c>
      <c r="J1015" s="744"/>
      <c r="K1015" s="650"/>
    </row>
    <row r="1016" spans="2:11" ht="15">
      <c r="B1016" s="128" t="s">
        <v>1994</v>
      </c>
      <c r="C1016" s="138" t="s">
        <v>2002</v>
      </c>
      <c r="D1016" s="148" t="s">
        <v>1996</v>
      </c>
      <c r="E1016" s="148"/>
      <c r="F1016" s="93" t="s">
        <v>2003</v>
      </c>
      <c r="G1016" s="135">
        <v>499</v>
      </c>
      <c r="H1016" s="153" t="str">
        <f>IF($H$3=0,"",G1016-($H$3*G1016))</f>
        <v/>
      </c>
      <c r="I1016" s="154">
        <v>8801089048790</v>
      </c>
      <c r="J1016" s="744"/>
      <c r="K1016" s="650"/>
    </row>
    <row r="1017" spans="2:11" s="172" customFormat="1" ht="15">
      <c r="B1017" s="128" t="s">
        <v>2004</v>
      </c>
      <c r="C1017" s="138" t="s">
        <v>2005</v>
      </c>
      <c r="D1017" s="148" t="s">
        <v>1996</v>
      </c>
      <c r="E1017" s="133"/>
      <c r="F1017" s="93" t="s">
        <v>2006</v>
      </c>
      <c r="G1017" s="135">
        <v>798</v>
      </c>
      <c r="H1017" s="153" t="str">
        <f>IF($H$3=0,"",G1017-($H$3*G1017))</f>
        <v/>
      </c>
      <c r="I1017" s="154">
        <v>8801089046536</v>
      </c>
      <c r="J1017" s="744"/>
      <c r="K1017" s="650"/>
    </row>
    <row r="1018" spans="2:11" ht="25.2">
      <c r="B1018" s="270" t="s">
        <v>2007</v>
      </c>
      <c r="C1018" s="209"/>
      <c r="D1018" s="210"/>
      <c r="E1018" s="210"/>
      <c r="F1018" s="210"/>
      <c r="G1018" s="210"/>
      <c r="H1018" s="210"/>
      <c r="I1018" s="211"/>
      <c r="J1018" s="744"/>
      <c r="K1018" s="1177"/>
    </row>
    <row r="1019" spans="2:11" ht="30">
      <c r="B1019" s="146" t="s">
        <v>2008</v>
      </c>
      <c r="C1019" s="138" t="s">
        <v>2009</v>
      </c>
      <c r="D1019" s="133" t="s">
        <v>2010</v>
      </c>
      <c r="E1019" s="133"/>
      <c r="F1019" s="93" t="s">
        <v>2011</v>
      </c>
      <c r="G1019" s="135">
        <v>75</v>
      </c>
      <c r="H1019" s="153" t="str">
        <f t="shared" ref="H1019:H1031" si="32">IF($H$3=0,"",G1019-($H$3*G1019))</f>
        <v/>
      </c>
      <c r="I1019" s="154">
        <v>8801089043221</v>
      </c>
      <c r="J1019" s="744"/>
      <c r="K1019" s="650"/>
    </row>
    <row r="1020" spans="2:11" ht="30">
      <c r="B1020" s="146" t="s">
        <v>2008</v>
      </c>
      <c r="C1020" s="138" t="s">
        <v>2012</v>
      </c>
      <c r="D1020" s="133" t="s">
        <v>2013</v>
      </c>
      <c r="E1020" s="133"/>
      <c r="F1020" s="93" t="s">
        <v>2014</v>
      </c>
      <c r="G1020" s="135">
        <v>99</v>
      </c>
      <c r="H1020" s="153" t="str">
        <f t="shared" si="32"/>
        <v/>
      </c>
      <c r="I1020" s="154">
        <v>8801089043238</v>
      </c>
      <c r="J1020" s="744"/>
      <c r="K1020" s="650"/>
    </row>
    <row r="1021" spans="2:11" ht="15">
      <c r="B1021" s="146" t="s">
        <v>2008</v>
      </c>
      <c r="C1021" s="138" t="s">
        <v>2015</v>
      </c>
      <c r="D1021" s="133" t="s">
        <v>2016</v>
      </c>
      <c r="E1021" s="133"/>
      <c r="F1021" s="93" t="s">
        <v>2017</v>
      </c>
      <c r="G1021" s="135">
        <v>110</v>
      </c>
      <c r="H1021" s="153" t="str">
        <f t="shared" si="32"/>
        <v/>
      </c>
      <c r="I1021" s="154">
        <v>849688000472</v>
      </c>
      <c r="J1021" s="744"/>
      <c r="K1021" s="650"/>
    </row>
    <row r="1022" spans="2:11" ht="15">
      <c r="B1022" s="146" t="s">
        <v>2008</v>
      </c>
      <c r="C1022" s="138" t="s">
        <v>2018</v>
      </c>
      <c r="D1022" s="133" t="s">
        <v>2016</v>
      </c>
      <c r="E1022" s="133"/>
      <c r="F1022" s="93" t="s">
        <v>2019</v>
      </c>
      <c r="G1022" s="135">
        <v>125</v>
      </c>
      <c r="H1022" s="153" t="str">
        <f t="shared" si="32"/>
        <v/>
      </c>
      <c r="I1022" s="154">
        <v>849688000496</v>
      </c>
      <c r="J1022" s="744"/>
      <c r="K1022" s="650"/>
    </row>
    <row r="1023" spans="2:11" ht="15">
      <c r="B1023" s="146" t="s">
        <v>2008</v>
      </c>
      <c r="C1023" s="138" t="s">
        <v>2020</v>
      </c>
      <c r="D1023" s="133" t="s">
        <v>2016</v>
      </c>
      <c r="E1023" s="133"/>
      <c r="F1023" s="93" t="s">
        <v>2021</v>
      </c>
      <c r="G1023" s="135">
        <v>216</v>
      </c>
      <c r="H1023" s="153" t="str">
        <f t="shared" si="32"/>
        <v/>
      </c>
      <c r="I1023" s="154">
        <v>849688000465</v>
      </c>
      <c r="J1023" s="744"/>
      <c r="K1023" s="650"/>
    </row>
    <row r="1024" spans="2:11" ht="15">
      <c r="B1024" s="146" t="s">
        <v>2008</v>
      </c>
      <c r="C1024" s="138" t="s">
        <v>2022</v>
      </c>
      <c r="D1024" s="133" t="s">
        <v>2016</v>
      </c>
      <c r="E1024" s="133"/>
      <c r="F1024" s="93" t="s">
        <v>2023</v>
      </c>
      <c r="G1024" s="135">
        <v>150</v>
      </c>
      <c r="H1024" s="153" t="str">
        <f t="shared" si="32"/>
        <v/>
      </c>
      <c r="I1024" s="154">
        <v>849688000502</v>
      </c>
      <c r="J1024" s="744"/>
      <c r="K1024" s="650"/>
    </row>
    <row r="1025" spans="2:11" ht="15">
      <c r="B1025" s="146" t="s">
        <v>2008</v>
      </c>
      <c r="C1025" s="138" t="s">
        <v>2024</v>
      </c>
      <c r="D1025" s="133" t="s">
        <v>2016</v>
      </c>
      <c r="E1025" s="133"/>
      <c r="F1025" s="93" t="s">
        <v>2025</v>
      </c>
      <c r="G1025" s="135">
        <v>285</v>
      </c>
      <c r="H1025" s="153" t="str">
        <f t="shared" si="32"/>
        <v/>
      </c>
      <c r="I1025" s="154">
        <v>849688000458</v>
      </c>
      <c r="J1025" s="744"/>
      <c r="K1025" s="650"/>
    </row>
    <row r="1026" spans="2:11" ht="15">
      <c r="B1026" s="146" t="s">
        <v>2008</v>
      </c>
      <c r="C1026" s="138" t="s">
        <v>2026</v>
      </c>
      <c r="D1026" s="133" t="s">
        <v>2027</v>
      </c>
      <c r="E1026" s="133"/>
      <c r="F1026" s="93" t="s">
        <v>2028</v>
      </c>
      <c r="G1026" s="135">
        <v>123</v>
      </c>
      <c r="H1026" s="153" t="str">
        <f t="shared" si="32"/>
        <v/>
      </c>
      <c r="I1026" s="154">
        <v>849688000434</v>
      </c>
      <c r="J1026" s="744"/>
      <c r="K1026" s="650"/>
    </row>
    <row r="1027" spans="2:11" ht="15">
      <c r="B1027" s="146" t="s">
        <v>2008</v>
      </c>
      <c r="C1027" s="138" t="s">
        <v>2029</v>
      </c>
      <c r="D1027" s="133" t="s">
        <v>2027</v>
      </c>
      <c r="E1027" s="133"/>
      <c r="F1027" s="93" t="s">
        <v>2030</v>
      </c>
      <c r="G1027" s="135">
        <v>195</v>
      </c>
      <c r="H1027" s="153" t="str">
        <f t="shared" si="32"/>
        <v/>
      </c>
      <c r="I1027" s="154">
        <v>849688000410</v>
      </c>
      <c r="J1027" s="744"/>
      <c r="K1027" s="650"/>
    </row>
    <row r="1028" spans="2:11" ht="15">
      <c r="B1028" s="146" t="s">
        <v>2008</v>
      </c>
      <c r="C1028" s="138" t="s">
        <v>2031</v>
      </c>
      <c r="D1028" s="133" t="s">
        <v>2027</v>
      </c>
      <c r="E1028" s="133"/>
      <c r="F1028" s="93" t="s">
        <v>2032</v>
      </c>
      <c r="G1028" s="135">
        <v>210</v>
      </c>
      <c r="H1028" s="153" t="str">
        <f t="shared" si="32"/>
        <v/>
      </c>
      <c r="I1028" s="154">
        <v>849688000427</v>
      </c>
      <c r="J1028" s="744"/>
      <c r="K1028" s="650"/>
    </row>
    <row r="1029" spans="2:11" ht="15">
      <c r="B1029" s="146" t="s">
        <v>2008</v>
      </c>
      <c r="C1029" s="138" t="s">
        <v>2033</v>
      </c>
      <c r="D1029" s="133" t="s">
        <v>2027</v>
      </c>
      <c r="E1029" s="133"/>
      <c r="F1029" s="93" t="s">
        <v>2034</v>
      </c>
      <c r="G1029" s="135">
        <v>250</v>
      </c>
      <c r="H1029" s="153" t="str">
        <f t="shared" si="32"/>
        <v/>
      </c>
      <c r="I1029" s="154">
        <v>849688000403</v>
      </c>
      <c r="J1029" s="744"/>
      <c r="K1029" s="650"/>
    </row>
    <row r="1030" spans="2:11" ht="15">
      <c r="B1030" s="146" t="s">
        <v>2008</v>
      </c>
      <c r="C1030" s="138" t="s">
        <v>2035</v>
      </c>
      <c r="D1030" s="133" t="s">
        <v>2027</v>
      </c>
      <c r="E1030" s="133"/>
      <c r="F1030" s="93" t="s">
        <v>2036</v>
      </c>
      <c r="G1030" s="135">
        <v>350</v>
      </c>
      <c r="H1030" s="153" t="str">
        <f t="shared" si="32"/>
        <v/>
      </c>
      <c r="I1030" s="154">
        <v>849688000397</v>
      </c>
      <c r="J1030" s="744"/>
      <c r="K1030" s="650"/>
    </row>
    <row r="1031" spans="2:11" ht="15">
      <c r="B1031" s="146" t="s">
        <v>2008</v>
      </c>
      <c r="C1031" s="138" t="s">
        <v>2037</v>
      </c>
      <c r="D1031" s="133" t="s">
        <v>2038</v>
      </c>
      <c r="E1031" s="133"/>
      <c r="F1031" s="93" t="s">
        <v>2039</v>
      </c>
      <c r="G1031" s="135">
        <v>205</v>
      </c>
      <c r="H1031" s="153" t="str">
        <f t="shared" si="32"/>
        <v/>
      </c>
      <c r="I1031" s="154">
        <v>849688000441</v>
      </c>
      <c r="J1031" s="744"/>
      <c r="K1031" s="650"/>
    </row>
    <row r="1032" spans="2:11" ht="15">
      <c r="B1032" s="146" t="s">
        <v>2008</v>
      </c>
      <c r="C1032" s="138" t="s">
        <v>2040</v>
      </c>
      <c r="D1032" s="133" t="s">
        <v>2016</v>
      </c>
      <c r="E1032" s="133"/>
      <c r="F1032" s="93" t="s">
        <v>2041</v>
      </c>
      <c r="G1032" s="135">
        <v>27</v>
      </c>
      <c r="H1032" s="153" t="str">
        <f>IF($H$3=0,"",G1032-($H$3*G1032))</f>
        <v/>
      </c>
      <c r="I1032" s="154">
        <v>849688000489</v>
      </c>
      <c r="J1032" s="744"/>
      <c r="K1032" s="650"/>
    </row>
    <row r="1033" spans="2:11" ht="25.2">
      <c r="B1033" s="270" t="s">
        <v>2042</v>
      </c>
      <c r="C1033" s="209"/>
      <c r="D1033" s="210"/>
      <c r="E1033" s="210"/>
      <c r="F1033" s="210"/>
      <c r="G1033" s="210"/>
      <c r="H1033" s="210"/>
      <c r="I1033" s="211"/>
      <c r="J1033" s="744"/>
      <c r="K1033" s="1177"/>
    </row>
    <row r="1034" spans="2:11" ht="45">
      <c r="B1034" s="137" t="s">
        <v>2043</v>
      </c>
      <c r="C1034" s="137" t="s">
        <v>2044</v>
      </c>
      <c r="D1034" s="162" t="s">
        <v>2045</v>
      </c>
      <c r="E1034" s="162" t="s">
        <v>2046</v>
      </c>
      <c r="F1034" s="163" t="s">
        <v>2047</v>
      </c>
      <c r="G1034" s="135">
        <v>3000</v>
      </c>
      <c r="H1034" s="153" t="str">
        <f>IF($H$3=0,"",G1034-($H$3*G1034))</f>
        <v/>
      </c>
      <c r="I1034" s="154" t="s">
        <v>1043</v>
      </c>
      <c r="J1034" s="744"/>
      <c r="K1034" s="650"/>
    </row>
    <row r="1035" spans="2:11" ht="46.5" customHeight="1">
      <c r="B1035" s="128" t="s">
        <v>2043</v>
      </c>
      <c r="C1035" s="137" t="s">
        <v>3514</v>
      </c>
      <c r="D1035" s="148" t="s">
        <v>3515</v>
      </c>
      <c r="E1035" s="130" t="s">
        <v>2046</v>
      </c>
      <c r="F1035" s="93" t="s">
        <v>3519</v>
      </c>
      <c r="G1035" s="656">
        <v>500</v>
      </c>
      <c r="H1035" s="153" t="str">
        <f>IF($H$3=0,"",G1035-($H$3*G1035))</f>
        <v/>
      </c>
      <c r="I1035" s="154" t="s">
        <v>1043</v>
      </c>
      <c r="J1035" s="744"/>
      <c r="K1035" s="650"/>
    </row>
    <row r="1036" spans="2:11" ht="46.5" customHeight="1">
      <c r="B1036" s="1219" t="s">
        <v>2048</v>
      </c>
      <c r="C1036" s="1220"/>
      <c r="D1036" s="1220"/>
      <c r="E1036" s="1220"/>
      <c r="F1036" s="1220"/>
      <c r="G1036" s="1220"/>
      <c r="H1036" s="1220"/>
      <c r="I1036" s="1220"/>
      <c r="J1036" s="744"/>
    </row>
    <row r="1037" spans="2:11" ht="46.5" customHeight="1">
      <c r="B1037" s="1221" t="s">
        <v>2049</v>
      </c>
      <c r="C1037" s="1222"/>
      <c r="D1037" s="1222"/>
      <c r="E1037" s="1222"/>
      <c r="F1037" s="1222"/>
      <c r="G1037" s="1222"/>
      <c r="H1037" s="1222"/>
      <c r="I1037" s="1222"/>
      <c r="J1037" s="744"/>
    </row>
    <row r="1038" spans="2:11" ht="46.5" customHeight="1">
      <c r="B1038" s="1219"/>
      <c r="C1038" s="1220"/>
      <c r="D1038" s="1220"/>
      <c r="E1038" s="1220"/>
      <c r="F1038" s="1220"/>
      <c r="G1038" s="1220"/>
      <c r="H1038" s="1220"/>
      <c r="I1038" s="1220"/>
      <c r="J1038" s="719"/>
    </row>
    <row r="1039" spans="2:11" ht="46.5" customHeight="1">
      <c r="B1039" s="107"/>
      <c r="C1039" s="107"/>
      <c r="D1039" s="273"/>
      <c r="E1039" s="274"/>
      <c r="F1039" s="107"/>
      <c r="G1039" s="274"/>
      <c r="I1039" s="115"/>
    </row>
    <row r="1040" spans="2:11" ht="46.5" customHeight="1">
      <c r="B1040" s="107"/>
      <c r="C1040" s="107"/>
      <c r="D1040" s="273"/>
      <c r="E1040" s="274"/>
      <c r="F1040" s="107"/>
      <c r="G1040" s="274"/>
      <c r="I1040" s="115"/>
    </row>
    <row r="1041" spans="6:7" ht="46.5" customHeight="1">
      <c r="F1041" s="275"/>
      <c r="G1041" s="274"/>
    </row>
  </sheetData>
  <sheetProtection sort="0" autoFilter="0"/>
  <autoFilter ref="B3:E1037" xr:uid="{00000000-0009-0000-0000-000001000000}"/>
  <mergeCells count="3">
    <mergeCell ref="B1036:I1036"/>
    <mergeCell ref="B1037:I1037"/>
    <mergeCell ref="B1038:I1038"/>
  </mergeCells>
  <conditionalFormatting sqref="B135">
    <cfRule type="expression" dxfId="941" priority="14" stopIfTrue="1">
      <formula>#REF!="Title"</formula>
    </cfRule>
  </conditionalFormatting>
  <conditionalFormatting sqref="B146:B147">
    <cfRule type="expression" dxfId="940" priority="13" stopIfTrue="1">
      <formula>#REF!="Title"</formula>
    </cfRule>
  </conditionalFormatting>
  <conditionalFormatting sqref="D147">
    <cfRule type="expression" dxfId="939" priority="12" stopIfTrue="1">
      <formula>#REF!="Title"</formula>
    </cfRule>
  </conditionalFormatting>
  <conditionalFormatting sqref="B825:B833">
    <cfRule type="expression" dxfId="938" priority="10" stopIfTrue="1">
      <formula>#REF!="Title"</formula>
    </cfRule>
  </conditionalFormatting>
  <conditionalFormatting sqref="B824">
    <cfRule type="expression" dxfId="937" priority="11" stopIfTrue="1">
      <formula>#REF!="Title"</formula>
    </cfRule>
  </conditionalFormatting>
  <dataValidations disablePrompts="1" count="1">
    <dataValidation type="list" allowBlank="1" showInputMessage="1" showErrorMessage="1" sqref="G2" xr:uid="{00000000-0002-0000-0100-000000000000}">
      <formula1>Currency</formula1>
    </dataValidation>
  </dataValidations>
  <printOptions horizontalCentered="1"/>
  <pageMargins left="0.05" right="0.05" top="0.08" bottom="0.4" header="0.05" footer="0.08"/>
  <pageSetup scale="13" fitToHeight="14" orientation="portrait" r:id="rId1"/>
  <headerFooter alignWithMargins="0">
    <oddFooter>&amp;C&amp;"Calibri,Bold Italic"&amp;18PAGE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B1:I182"/>
  <sheetViews>
    <sheetView workbookViewId="0">
      <selection activeCell="B1" sqref="B1"/>
    </sheetView>
  </sheetViews>
  <sheetFormatPr defaultRowHeight="14.4"/>
  <cols>
    <col min="1" max="1" width="3.578125" customWidth="1"/>
    <col min="2" max="2" width="27.26171875" customWidth="1"/>
    <col min="3" max="3" width="27" customWidth="1"/>
    <col min="4" max="4" width="28.26171875" customWidth="1"/>
    <col min="5" max="5" width="30.15625" customWidth="1"/>
    <col min="6" max="6" width="99.15625" customWidth="1"/>
    <col min="7" max="7" width="16" customWidth="1"/>
    <col min="8" max="8" width="21.83984375" customWidth="1"/>
  </cols>
  <sheetData>
    <row r="1" spans="2:9" s="108" customFormat="1" ht="28.5" customHeight="1">
      <c r="B1" s="109" t="s">
        <v>4562</v>
      </c>
      <c r="C1" s="110"/>
      <c r="D1" s="111"/>
      <c r="E1" s="112"/>
      <c r="F1" s="110"/>
      <c r="G1" s="113"/>
      <c r="H1" s="115"/>
    </row>
    <row r="2" spans="2:9" s="92" customFormat="1" ht="15">
      <c r="B2" s="117" t="s">
        <v>474</v>
      </c>
      <c r="C2" s="118" t="s">
        <v>475</v>
      </c>
      <c r="D2" s="119" t="s">
        <v>476</v>
      </c>
      <c r="E2" s="119" t="s">
        <v>477</v>
      </c>
      <c r="F2" s="119" t="s">
        <v>478</v>
      </c>
      <c r="G2" s="120" t="s">
        <v>557</v>
      </c>
      <c r="H2" s="122" t="s">
        <v>558</v>
      </c>
    </row>
    <row r="3" spans="2:9" s="172" customFormat="1" ht="45">
      <c r="B3" s="128" t="s">
        <v>481</v>
      </c>
      <c r="C3" s="176" t="s">
        <v>101</v>
      </c>
      <c r="D3" s="148" t="s">
        <v>905</v>
      </c>
      <c r="E3" s="152" t="s">
        <v>4676</v>
      </c>
      <c r="F3" s="93" t="s">
        <v>927</v>
      </c>
      <c r="G3" s="135">
        <v>849</v>
      </c>
      <c r="H3" s="246">
        <v>849688006252</v>
      </c>
      <c r="I3" s="744"/>
    </row>
    <row r="4" spans="2:9" s="172" customFormat="1" ht="30.3">
      <c r="B4" s="128" t="s">
        <v>569</v>
      </c>
      <c r="C4" s="176" t="s">
        <v>350</v>
      </c>
      <c r="D4" s="148" t="s">
        <v>594</v>
      </c>
      <c r="E4" s="152" t="s">
        <v>595</v>
      </c>
      <c r="F4" s="93" t="s">
        <v>596</v>
      </c>
      <c r="G4" s="135">
        <v>1099</v>
      </c>
      <c r="H4" s="246">
        <v>6950207345500</v>
      </c>
    </row>
    <row r="5" spans="2:9" s="172" customFormat="1" ht="75">
      <c r="B5" s="128" t="s">
        <v>561</v>
      </c>
      <c r="C5" s="176" t="s">
        <v>302</v>
      </c>
      <c r="D5" s="148" t="s">
        <v>613</v>
      </c>
      <c r="E5" s="152" t="s">
        <v>595</v>
      </c>
      <c r="F5" s="93" t="s">
        <v>614</v>
      </c>
      <c r="G5" s="135">
        <v>2200</v>
      </c>
      <c r="H5" s="246">
        <v>8801089108739</v>
      </c>
    </row>
    <row r="6" spans="2:9" s="172" customFormat="1" ht="45">
      <c r="B6" s="128" t="s">
        <v>569</v>
      </c>
      <c r="C6" s="176" t="s">
        <v>405</v>
      </c>
      <c r="D6" s="148" t="s">
        <v>4439</v>
      </c>
      <c r="E6" s="152" t="s">
        <v>648</v>
      </c>
      <c r="F6" s="93" t="s">
        <v>649</v>
      </c>
      <c r="G6" s="135">
        <v>1549</v>
      </c>
      <c r="H6" s="240" t="s">
        <v>650</v>
      </c>
    </row>
    <row r="7" spans="2:9" s="172" customFormat="1" ht="45">
      <c r="B7" s="128" t="s">
        <v>569</v>
      </c>
      <c r="C7" s="176" t="s">
        <v>0</v>
      </c>
      <c r="D7" s="148" t="s">
        <v>651</v>
      </c>
      <c r="E7" s="152" t="s">
        <v>648</v>
      </c>
      <c r="F7" s="93" t="s">
        <v>652</v>
      </c>
      <c r="G7" s="135">
        <v>1449</v>
      </c>
      <c r="H7" s="240" t="s">
        <v>653</v>
      </c>
    </row>
    <row r="8" spans="2:9" s="172" customFormat="1" ht="45">
      <c r="B8" s="128" t="s">
        <v>561</v>
      </c>
      <c r="C8" s="176" t="s">
        <v>36</v>
      </c>
      <c r="D8" s="148" t="s">
        <v>654</v>
      </c>
      <c r="E8" s="152" t="s">
        <v>3488</v>
      </c>
      <c r="F8" s="93" t="s">
        <v>656</v>
      </c>
      <c r="G8" s="135">
        <v>949</v>
      </c>
      <c r="H8" s="240" t="s">
        <v>657</v>
      </c>
    </row>
    <row r="9" spans="2:9" s="172" customFormat="1" ht="45">
      <c r="B9" s="128" t="s">
        <v>561</v>
      </c>
      <c r="C9" s="176" t="s">
        <v>2</v>
      </c>
      <c r="D9" s="148" t="s">
        <v>700</v>
      </c>
      <c r="E9" s="152" t="s">
        <v>648</v>
      </c>
      <c r="F9" s="93" t="s">
        <v>701</v>
      </c>
      <c r="G9" s="135">
        <v>1299</v>
      </c>
      <c r="H9" s="240" t="s">
        <v>702</v>
      </c>
    </row>
    <row r="10" spans="2:9" s="172" customFormat="1" ht="45">
      <c r="B10" s="128" t="s">
        <v>561</v>
      </c>
      <c r="C10" s="176" t="s">
        <v>12</v>
      </c>
      <c r="D10" s="148" t="s">
        <v>708</v>
      </c>
      <c r="E10" s="152" t="s">
        <v>706</v>
      </c>
      <c r="F10" s="93" t="s">
        <v>709</v>
      </c>
      <c r="G10" s="135">
        <v>1049</v>
      </c>
      <c r="H10" s="240" t="s">
        <v>710</v>
      </c>
    </row>
    <row r="11" spans="2:9" s="172" customFormat="1" ht="75">
      <c r="B11" s="128" t="s">
        <v>561</v>
      </c>
      <c r="C11" s="176" t="s">
        <v>303</v>
      </c>
      <c r="D11" s="148" t="s">
        <v>731</v>
      </c>
      <c r="E11" s="152" t="s">
        <v>595</v>
      </c>
      <c r="F11" s="93" t="s">
        <v>732</v>
      </c>
      <c r="G11" s="135">
        <v>2110</v>
      </c>
      <c r="H11" s="246">
        <v>8801089108807</v>
      </c>
    </row>
    <row r="12" spans="2:9" s="172" customFormat="1" ht="75">
      <c r="B12" s="128" t="s">
        <v>561</v>
      </c>
      <c r="C12" s="176" t="s">
        <v>301</v>
      </c>
      <c r="D12" s="148" t="s">
        <v>740</v>
      </c>
      <c r="E12" s="152" t="s">
        <v>595</v>
      </c>
      <c r="F12" s="93" t="s">
        <v>741</v>
      </c>
      <c r="G12" s="135">
        <v>1620</v>
      </c>
      <c r="H12" s="246">
        <v>8801089108685</v>
      </c>
    </row>
    <row r="13" spans="2:9" s="172" customFormat="1" ht="45">
      <c r="B13" s="128" t="s">
        <v>569</v>
      </c>
      <c r="C13" s="176" t="s">
        <v>443</v>
      </c>
      <c r="D13" s="148" t="s">
        <v>802</v>
      </c>
      <c r="E13" s="152" t="s">
        <v>4061</v>
      </c>
      <c r="F13" s="93" t="s">
        <v>803</v>
      </c>
      <c r="G13" s="135">
        <v>520</v>
      </c>
      <c r="H13" s="240" t="s">
        <v>804</v>
      </c>
    </row>
    <row r="14" spans="2:9" s="172" customFormat="1" ht="60">
      <c r="B14" s="128" t="s">
        <v>569</v>
      </c>
      <c r="C14" s="176" t="s">
        <v>805</v>
      </c>
      <c r="D14" s="148" t="s">
        <v>806</v>
      </c>
      <c r="E14" s="152" t="s">
        <v>4062</v>
      </c>
      <c r="F14" s="93" t="s">
        <v>807</v>
      </c>
      <c r="G14" s="135">
        <v>520</v>
      </c>
      <c r="H14" s="240" t="s">
        <v>808</v>
      </c>
    </row>
    <row r="15" spans="2:9" s="172" customFormat="1" ht="45">
      <c r="B15" s="128" t="s">
        <v>569</v>
      </c>
      <c r="C15" s="176" t="s">
        <v>119</v>
      </c>
      <c r="D15" s="148" t="s">
        <v>759</v>
      </c>
      <c r="E15" s="152" t="s">
        <v>4063</v>
      </c>
      <c r="F15" s="93" t="s">
        <v>809</v>
      </c>
      <c r="G15" s="135">
        <v>519</v>
      </c>
      <c r="H15" s="240" t="s">
        <v>810</v>
      </c>
    </row>
    <row r="16" spans="2:9" s="172" customFormat="1" ht="45">
      <c r="B16" s="128" t="s">
        <v>569</v>
      </c>
      <c r="C16" s="176" t="s">
        <v>111</v>
      </c>
      <c r="D16" s="148" t="s">
        <v>759</v>
      </c>
      <c r="E16" s="152" t="s">
        <v>4064</v>
      </c>
      <c r="F16" s="93" t="s">
        <v>811</v>
      </c>
      <c r="G16" s="135">
        <v>379</v>
      </c>
      <c r="H16" s="240" t="s">
        <v>812</v>
      </c>
    </row>
    <row r="17" spans="2:8" s="172" customFormat="1" ht="45">
      <c r="B17" s="128" t="s">
        <v>569</v>
      </c>
      <c r="C17" s="176" t="s">
        <v>112</v>
      </c>
      <c r="D17" s="148" t="s">
        <v>759</v>
      </c>
      <c r="E17" s="152" t="s">
        <v>4065</v>
      </c>
      <c r="F17" s="93" t="s">
        <v>813</v>
      </c>
      <c r="G17" s="135">
        <v>379</v>
      </c>
      <c r="H17" s="240" t="s">
        <v>814</v>
      </c>
    </row>
    <row r="18" spans="2:8" s="172" customFormat="1" ht="45">
      <c r="B18" s="128" t="s">
        <v>569</v>
      </c>
      <c r="C18" s="176" t="s">
        <v>118</v>
      </c>
      <c r="D18" s="148" t="s">
        <v>816</v>
      </c>
      <c r="E18" s="152" t="s">
        <v>4066</v>
      </c>
      <c r="F18" s="93" t="s">
        <v>817</v>
      </c>
      <c r="G18" s="135">
        <v>519</v>
      </c>
      <c r="H18" s="240" t="s">
        <v>818</v>
      </c>
    </row>
    <row r="19" spans="2:8" s="172" customFormat="1" ht="45">
      <c r="B19" s="128" t="s">
        <v>569</v>
      </c>
      <c r="C19" s="176" t="s">
        <v>114</v>
      </c>
      <c r="D19" s="148" t="s">
        <v>816</v>
      </c>
      <c r="E19" s="152" t="s">
        <v>4067</v>
      </c>
      <c r="F19" s="93" t="s">
        <v>819</v>
      </c>
      <c r="G19" s="135">
        <v>379</v>
      </c>
      <c r="H19" s="240" t="s">
        <v>820</v>
      </c>
    </row>
    <row r="20" spans="2:8" s="172" customFormat="1" ht="45">
      <c r="B20" s="128" t="s">
        <v>569</v>
      </c>
      <c r="C20" s="176" t="s">
        <v>116</v>
      </c>
      <c r="D20" s="148" t="s">
        <v>816</v>
      </c>
      <c r="E20" s="152" t="s">
        <v>4068</v>
      </c>
      <c r="F20" s="93" t="s">
        <v>822</v>
      </c>
      <c r="G20" s="135">
        <v>379</v>
      </c>
      <c r="H20" s="240" t="s">
        <v>823</v>
      </c>
    </row>
    <row r="21" spans="2:8" s="172" customFormat="1" ht="45">
      <c r="B21" s="128" t="s">
        <v>569</v>
      </c>
      <c r="C21" s="176" t="s">
        <v>117</v>
      </c>
      <c r="D21" s="148" t="s">
        <v>824</v>
      </c>
      <c r="E21" s="152" t="s">
        <v>4069</v>
      </c>
      <c r="F21" s="93" t="s">
        <v>825</v>
      </c>
      <c r="G21" s="135">
        <v>459</v>
      </c>
      <c r="H21" s="240" t="s">
        <v>826</v>
      </c>
    </row>
    <row r="22" spans="2:8" s="172" customFormat="1" ht="45">
      <c r="B22" s="128" t="s">
        <v>569</v>
      </c>
      <c r="C22" s="176" t="s">
        <v>827</v>
      </c>
      <c r="D22" s="148" t="s">
        <v>824</v>
      </c>
      <c r="E22" s="152" t="s">
        <v>4070</v>
      </c>
      <c r="F22" s="93" t="s">
        <v>828</v>
      </c>
      <c r="G22" s="135">
        <v>289</v>
      </c>
      <c r="H22" s="240" t="s">
        <v>829</v>
      </c>
    </row>
    <row r="23" spans="2:8" s="172" customFormat="1" ht="45">
      <c r="B23" s="128" t="s">
        <v>569</v>
      </c>
      <c r="C23" s="176" t="s">
        <v>830</v>
      </c>
      <c r="D23" s="148" t="s">
        <v>824</v>
      </c>
      <c r="E23" s="152" t="s">
        <v>4071</v>
      </c>
      <c r="F23" s="93" t="s">
        <v>831</v>
      </c>
      <c r="G23" s="135">
        <v>289</v>
      </c>
      <c r="H23" s="240" t="s">
        <v>832</v>
      </c>
    </row>
    <row r="24" spans="2:8" s="172" customFormat="1" ht="45">
      <c r="B24" s="128" t="s">
        <v>569</v>
      </c>
      <c r="C24" s="176" t="s">
        <v>833</v>
      </c>
      <c r="D24" s="148" t="s">
        <v>824</v>
      </c>
      <c r="E24" s="152" t="s">
        <v>4072</v>
      </c>
      <c r="F24" s="93" t="s">
        <v>834</v>
      </c>
      <c r="G24" s="135">
        <v>289</v>
      </c>
      <c r="H24" s="240" t="s">
        <v>835</v>
      </c>
    </row>
    <row r="25" spans="2:8" s="172" customFormat="1" ht="45">
      <c r="B25" s="128" t="s">
        <v>481</v>
      </c>
      <c r="C25" s="176" t="s">
        <v>435</v>
      </c>
      <c r="D25" s="148" t="s">
        <v>836</v>
      </c>
      <c r="E25" s="152" t="s">
        <v>4163</v>
      </c>
      <c r="F25" s="93" t="s">
        <v>837</v>
      </c>
      <c r="G25" s="135">
        <v>359</v>
      </c>
      <c r="H25" s="246">
        <v>8801089147561</v>
      </c>
    </row>
    <row r="26" spans="2:8" s="172" customFormat="1" ht="45">
      <c r="B26" s="128" t="s">
        <v>481</v>
      </c>
      <c r="C26" s="176" t="s">
        <v>436</v>
      </c>
      <c r="D26" s="148" t="s">
        <v>836</v>
      </c>
      <c r="E26" s="152" t="s">
        <v>4164</v>
      </c>
      <c r="F26" s="93" t="s">
        <v>838</v>
      </c>
      <c r="G26" s="135">
        <v>265</v>
      </c>
      <c r="H26" s="246">
        <v>8801089147493</v>
      </c>
    </row>
    <row r="27" spans="2:8" s="172" customFormat="1" ht="45">
      <c r="B27" s="128" t="s">
        <v>481</v>
      </c>
      <c r="C27" s="176" t="s">
        <v>437</v>
      </c>
      <c r="D27" s="148" t="s">
        <v>836</v>
      </c>
      <c r="E27" s="152" t="s">
        <v>4165</v>
      </c>
      <c r="F27" s="93" t="s">
        <v>839</v>
      </c>
      <c r="G27" s="135">
        <v>265</v>
      </c>
      <c r="H27" s="246">
        <v>8801089147479</v>
      </c>
    </row>
    <row r="28" spans="2:8" s="172" customFormat="1" ht="45">
      <c r="B28" s="128" t="s">
        <v>481</v>
      </c>
      <c r="C28" s="176" t="s">
        <v>438</v>
      </c>
      <c r="D28" s="148" t="s">
        <v>836</v>
      </c>
      <c r="E28" s="152" t="s">
        <v>4166</v>
      </c>
      <c r="F28" s="93" t="s">
        <v>840</v>
      </c>
      <c r="G28" s="135">
        <v>265</v>
      </c>
      <c r="H28" s="246">
        <v>8801089147523</v>
      </c>
    </row>
    <row r="29" spans="2:8" s="172" customFormat="1" ht="45">
      <c r="B29" s="128" t="s">
        <v>481</v>
      </c>
      <c r="C29" s="176" t="s">
        <v>357</v>
      </c>
      <c r="D29" s="148" t="s">
        <v>824</v>
      </c>
      <c r="E29" s="152" t="s">
        <v>4170</v>
      </c>
      <c r="F29" s="93" t="s">
        <v>841</v>
      </c>
      <c r="G29" s="135">
        <v>319</v>
      </c>
      <c r="H29" s="246">
        <v>8801089147516</v>
      </c>
    </row>
    <row r="30" spans="2:8" s="172" customFormat="1" ht="45">
      <c r="B30" s="128" t="s">
        <v>481</v>
      </c>
      <c r="C30" s="176" t="s">
        <v>363</v>
      </c>
      <c r="D30" s="148" t="s">
        <v>824</v>
      </c>
      <c r="E30" s="152" t="s">
        <v>4167</v>
      </c>
      <c r="F30" s="93" t="s">
        <v>842</v>
      </c>
      <c r="G30" s="135">
        <v>209</v>
      </c>
      <c r="H30" s="246">
        <v>8801089147325</v>
      </c>
    </row>
    <row r="31" spans="2:8" s="172" customFormat="1" ht="45">
      <c r="B31" s="128" t="s">
        <v>481</v>
      </c>
      <c r="C31" s="176" t="s">
        <v>439</v>
      </c>
      <c r="D31" s="148" t="s">
        <v>824</v>
      </c>
      <c r="E31" s="152" t="s">
        <v>4168</v>
      </c>
      <c r="F31" s="93" t="s">
        <v>843</v>
      </c>
      <c r="G31" s="135">
        <v>209</v>
      </c>
      <c r="H31" s="246">
        <v>8801089147486</v>
      </c>
    </row>
    <row r="32" spans="2:8" s="172" customFormat="1" ht="45">
      <c r="B32" s="128" t="s">
        <v>481</v>
      </c>
      <c r="C32" s="176" t="s">
        <v>440</v>
      </c>
      <c r="D32" s="148" t="s">
        <v>824</v>
      </c>
      <c r="E32" s="152" t="s">
        <v>4169</v>
      </c>
      <c r="F32" s="93" t="s">
        <v>844</v>
      </c>
      <c r="G32" s="135">
        <v>209</v>
      </c>
      <c r="H32" s="246">
        <v>8801089147509</v>
      </c>
    </row>
    <row r="33" spans="2:8" s="172" customFormat="1" ht="45">
      <c r="B33" s="128" t="s">
        <v>481</v>
      </c>
      <c r="C33" s="176" t="s">
        <v>845</v>
      </c>
      <c r="D33" s="148" t="s">
        <v>759</v>
      </c>
      <c r="E33" s="152" t="s">
        <v>4170</v>
      </c>
      <c r="F33" s="93" t="s">
        <v>846</v>
      </c>
      <c r="G33" s="135">
        <v>359</v>
      </c>
      <c r="H33" s="246">
        <v>8801089148315</v>
      </c>
    </row>
    <row r="34" spans="2:8" s="172" customFormat="1" ht="45">
      <c r="B34" s="128" t="s">
        <v>481</v>
      </c>
      <c r="C34" s="176" t="s">
        <v>847</v>
      </c>
      <c r="D34" s="148" t="s">
        <v>759</v>
      </c>
      <c r="E34" s="152" t="s">
        <v>4171</v>
      </c>
      <c r="F34" s="93" t="s">
        <v>848</v>
      </c>
      <c r="G34" s="135">
        <v>249</v>
      </c>
      <c r="H34" s="246">
        <v>8801089147592</v>
      </c>
    </row>
    <row r="35" spans="2:8" s="172" customFormat="1" ht="45">
      <c r="B35" s="128" t="s">
        <v>481</v>
      </c>
      <c r="C35" s="176" t="s">
        <v>851</v>
      </c>
      <c r="D35" s="148" t="s">
        <v>759</v>
      </c>
      <c r="E35" s="152" t="s">
        <v>4172</v>
      </c>
      <c r="F35" s="93" t="s">
        <v>852</v>
      </c>
      <c r="G35" s="135">
        <v>249</v>
      </c>
      <c r="H35" s="246">
        <v>8801089147608</v>
      </c>
    </row>
    <row r="36" spans="2:8" s="172" customFormat="1" ht="45">
      <c r="B36" s="128" t="s">
        <v>561</v>
      </c>
      <c r="C36" s="176" t="s">
        <v>4</v>
      </c>
      <c r="D36" s="148" t="s">
        <v>816</v>
      </c>
      <c r="E36" s="152" t="s">
        <v>956</v>
      </c>
      <c r="F36" s="93" t="s">
        <v>853</v>
      </c>
      <c r="G36" s="135">
        <v>1149</v>
      </c>
      <c r="H36" s="240" t="s">
        <v>854</v>
      </c>
    </row>
    <row r="37" spans="2:8" s="172" customFormat="1" ht="45">
      <c r="B37" s="128" t="s">
        <v>561</v>
      </c>
      <c r="C37" s="176" t="s">
        <v>5</v>
      </c>
      <c r="D37" s="148" t="s">
        <v>855</v>
      </c>
      <c r="E37" s="152" t="s">
        <v>959</v>
      </c>
      <c r="F37" s="93" t="s">
        <v>856</v>
      </c>
      <c r="G37" s="135">
        <v>1049</v>
      </c>
      <c r="H37" s="240" t="s">
        <v>857</v>
      </c>
    </row>
    <row r="38" spans="2:8" s="172" customFormat="1" ht="45">
      <c r="B38" s="128" t="s">
        <v>561</v>
      </c>
      <c r="C38" s="176" t="s">
        <v>859</v>
      </c>
      <c r="D38" s="148" t="s">
        <v>753</v>
      </c>
      <c r="E38" s="152" t="s">
        <v>860</v>
      </c>
      <c r="F38" s="93" t="s">
        <v>861</v>
      </c>
      <c r="G38" s="135">
        <v>399</v>
      </c>
      <c r="H38" s="240" t="s">
        <v>862</v>
      </c>
    </row>
    <row r="39" spans="2:8" s="172" customFormat="1" ht="45">
      <c r="B39" s="128" t="s">
        <v>569</v>
      </c>
      <c r="C39" s="176" t="s">
        <v>98</v>
      </c>
      <c r="D39" s="148" t="s">
        <v>836</v>
      </c>
      <c r="E39" s="152" t="s">
        <v>4328</v>
      </c>
      <c r="F39" s="93" t="s">
        <v>866</v>
      </c>
      <c r="G39" s="135">
        <v>339</v>
      </c>
      <c r="H39" s="240" t="s">
        <v>867</v>
      </c>
    </row>
    <row r="40" spans="2:8" s="172" customFormat="1" ht="45">
      <c r="B40" s="128" t="s">
        <v>569</v>
      </c>
      <c r="C40" s="176" t="s">
        <v>30</v>
      </c>
      <c r="D40" s="148" t="s">
        <v>870</v>
      </c>
      <c r="E40" s="152" t="s">
        <v>4170</v>
      </c>
      <c r="F40" s="93" t="s">
        <v>871</v>
      </c>
      <c r="G40" s="135">
        <v>479</v>
      </c>
      <c r="H40" s="240" t="s">
        <v>872</v>
      </c>
    </row>
    <row r="41" spans="2:8" s="172" customFormat="1" ht="45">
      <c r="B41" s="128" t="s">
        <v>561</v>
      </c>
      <c r="C41" s="176" t="s">
        <v>13</v>
      </c>
      <c r="D41" s="148" t="s">
        <v>824</v>
      </c>
      <c r="E41" s="152" t="s">
        <v>3489</v>
      </c>
      <c r="F41" s="93" t="s">
        <v>874</v>
      </c>
      <c r="G41" s="135">
        <v>1049</v>
      </c>
      <c r="H41" s="240" t="s">
        <v>875</v>
      </c>
    </row>
    <row r="42" spans="2:8" s="172" customFormat="1" ht="45">
      <c r="B42" s="128" t="s">
        <v>561</v>
      </c>
      <c r="C42" s="176" t="s">
        <v>14</v>
      </c>
      <c r="D42" s="148" t="s">
        <v>876</v>
      </c>
      <c r="E42" s="152" t="s">
        <v>879</v>
      </c>
      <c r="F42" s="93" t="s">
        <v>877</v>
      </c>
      <c r="G42" s="135">
        <v>949</v>
      </c>
      <c r="H42" s="240" t="s">
        <v>878</v>
      </c>
    </row>
    <row r="43" spans="2:8" s="172" customFormat="1" ht="45">
      <c r="B43" s="128" t="s">
        <v>569</v>
      </c>
      <c r="C43" s="176" t="s">
        <v>16</v>
      </c>
      <c r="D43" s="148" t="s">
        <v>824</v>
      </c>
      <c r="E43" s="152" t="s">
        <v>4673</v>
      </c>
      <c r="F43" s="93" t="s">
        <v>882</v>
      </c>
      <c r="G43" s="135">
        <v>419</v>
      </c>
      <c r="H43" s="240" t="s">
        <v>883</v>
      </c>
    </row>
    <row r="44" spans="2:8" s="172" customFormat="1" ht="45">
      <c r="B44" s="128" t="s">
        <v>569</v>
      </c>
      <c r="C44" s="176" t="s">
        <v>17</v>
      </c>
      <c r="D44" s="148" t="s">
        <v>884</v>
      </c>
      <c r="E44" s="152" t="s">
        <v>4168</v>
      </c>
      <c r="F44" s="93" t="s">
        <v>885</v>
      </c>
      <c r="G44" s="135">
        <v>249</v>
      </c>
      <c r="H44" s="240" t="s">
        <v>886</v>
      </c>
    </row>
    <row r="45" spans="2:8" s="172" customFormat="1" ht="45">
      <c r="B45" s="128" t="s">
        <v>569</v>
      </c>
      <c r="C45" s="176" t="s">
        <v>887</v>
      </c>
      <c r="D45" s="148" t="s">
        <v>888</v>
      </c>
      <c r="E45" s="152" t="s">
        <v>4168</v>
      </c>
      <c r="F45" s="93" t="s">
        <v>889</v>
      </c>
      <c r="G45" s="135">
        <v>199</v>
      </c>
      <c r="H45" s="240" t="s">
        <v>890</v>
      </c>
    </row>
    <row r="46" spans="2:8" s="172" customFormat="1" ht="45">
      <c r="B46" s="128" t="s">
        <v>569</v>
      </c>
      <c r="C46" s="176" t="s">
        <v>4565</v>
      </c>
      <c r="D46" s="148" t="s">
        <v>888</v>
      </c>
      <c r="E46" s="152" t="s">
        <v>4167</v>
      </c>
      <c r="F46" s="93" t="s">
        <v>892</v>
      </c>
      <c r="G46" s="135">
        <v>229</v>
      </c>
      <c r="H46" s="240" t="s">
        <v>893</v>
      </c>
    </row>
    <row r="47" spans="2:8" s="172" customFormat="1" ht="45">
      <c r="B47" s="128" t="s">
        <v>561</v>
      </c>
      <c r="C47" s="176" t="s">
        <v>24</v>
      </c>
      <c r="D47" s="148" t="s">
        <v>786</v>
      </c>
      <c r="E47" s="152" t="s">
        <v>899</v>
      </c>
      <c r="F47" s="93" t="s">
        <v>897</v>
      </c>
      <c r="G47" s="135">
        <v>849</v>
      </c>
      <c r="H47" s="240" t="s">
        <v>898</v>
      </c>
    </row>
    <row r="48" spans="2:8" s="172" customFormat="1" ht="45">
      <c r="B48" s="128" t="s">
        <v>561</v>
      </c>
      <c r="C48" s="176" t="s">
        <v>96</v>
      </c>
      <c r="D48" s="148" t="s">
        <v>901</v>
      </c>
      <c r="E48" s="152" t="s">
        <v>902</v>
      </c>
      <c r="F48" s="93" t="s">
        <v>903</v>
      </c>
      <c r="G48" s="135">
        <v>709</v>
      </c>
      <c r="H48" s="240" t="s">
        <v>904</v>
      </c>
    </row>
    <row r="49" spans="2:8" s="172" customFormat="1" ht="60">
      <c r="B49" s="128" t="s">
        <v>561</v>
      </c>
      <c r="C49" s="176" t="s">
        <v>163</v>
      </c>
      <c r="D49" s="148" t="s">
        <v>916</v>
      </c>
      <c r="E49" s="152" t="s">
        <v>917</v>
      </c>
      <c r="F49" s="93" t="s">
        <v>918</v>
      </c>
      <c r="G49" s="135">
        <v>779</v>
      </c>
      <c r="H49" s="246">
        <v>849688008041</v>
      </c>
    </row>
    <row r="50" spans="2:8" s="172" customFormat="1" ht="45">
      <c r="B50" s="128" t="s">
        <v>561</v>
      </c>
      <c r="C50" s="176" t="s">
        <v>97</v>
      </c>
      <c r="D50" s="148" t="s">
        <v>919</v>
      </c>
      <c r="E50" s="152" t="s">
        <v>920</v>
      </c>
      <c r="F50" s="93" t="s">
        <v>921</v>
      </c>
      <c r="G50" s="135">
        <v>769</v>
      </c>
      <c r="H50" s="240" t="s">
        <v>922</v>
      </c>
    </row>
    <row r="51" spans="2:8" s="172" customFormat="1" ht="45">
      <c r="B51" s="128" t="s">
        <v>561</v>
      </c>
      <c r="C51" s="176" t="s">
        <v>99</v>
      </c>
      <c r="D51" s="148" t="s">
        <v>919</v>
      </c>
      <c r="E51" s="152" t="s">
        <v>920</v>
      </c>
      <c r="F51" s="93" t="s">
        <v>923</v>
      </c>
      <c r="G51" s="135">
        <v>769</v>
      </c>
      <c r="H51" s="240" t="s">
        <v>924</v>
      </c>
    </row>
    <row r="52" spans="2:8" s="172" customFormat="1" ht="45">
      <c r="B52" s="128" t="s">
        <v>481</v>
      </c>
      <c r="C52" s="176" t="s">
        <v>100</v>
      </c>
      <c r="D52" s="148" t="s">
        <v>905</v>
      </c>
      <c r="E52" s="152" t="s">
        <v>925</v>
      </c>
      <c r="F52" s="93" t="s">
        <v>926</v>
      </c>
      <c r="G52" s="135">
        <v>849</v>
      </c>
      <c r="H52" s="246">
        <v>849688006269</v>
      </c>
    </row>
    <row r="53" spans="2:8" s="172" customFormat="1" ht="45">
      <c r="B53" s="128" t="s">
        <v>561</v>
      </c>
      <c r="C53" s="176" t="s">
        <v>928</v>
      </c>
      <c r="D53" s="148" t="s">
        <v>929</v>
      </c>
      <c r="E53" s="152" t="s">
        <v>3543</v>
      </c>
      <c r="F53" s="93" t="s">
        <v>930</v>
      </c>
      <c r="G53" s="135">
        <v>3299</v>
      </c>
      <c r="H53" s="240" t="s">
        <v>931</v>
      </c>
    </row>
    <row r="54" spans="2:8" s="172" customFormat="1" ht="45">
      <c r="B54" s="128" t="s">
        <v>561</v>
      </c>
      <c r="C54" s="176" t="s">
        <v>932</v>
      </c>
      <c r="D54" s="148" t="s">
        <v>929</v>
      </c>
      <c r="E54" s="152" t="s">
        <v>3544</v>
      </c>
      <c r="F54" s="93" t="s">
        <v>933</v>
      </c>
      <c r="G54" s="135">
        <v>2899</v>
      </c>
      <c r="H54" s="240" t="s">
        <v>934</v>
      </c>
    </row>
    <row r="55" spans="2:8" s="172" customFormat="1" ht="45">
      <c r="B55" s="128" t="s">
        <v>569</v>
      </c>
      <c r="C55" s="176" t="s">
        <v>181</v>
      </c>
      <c r="D55" s="148" t="s">
        <v>935</v>
      </c>
      <c r="E55" s="152" t="s">
        <v>3660</v>
      </c>
      <c r="F55" s="93" t="s">
        <v>936</v>
      </c>
      <c r="G55" s="135">
        <v>4500</v>
      </c>
      <c r="H55" s="240" t="s">
        <v>937</v>
      </c>
    </row>
    <row r="56" spans="2:8" s="172" customFormat="1" ht="45">
      <c r="B56" s="128" t="s">
        <v>561</v>
      </c>
      <c r="C56" s="176" t="s">
        <v>37</v>
      </c>
      <c r="D56" s="148" t="s">
        <v>938</v>
      </c>
      <c r="E56" s="152" t="s">
        <v>4205</v>
      </c>
      <c r="F56" s="93" t="s">
        <v>939</v>
      </c>
      <c r="G56" s="135">
        <v>4999</v>
      </c>
      <c r="H56" s="240" t="s">
        <v>940</v>
      </c>
    </row>
    <row r="57" spans="2:8" s="172" customFormat="1" ht="45">
      <c r="B57" s="128" t="s">
        <v>561</v>
      </c>
      <c r="C57" s="176" t="s">
        <v>38</v>
      </c>
      <c r="D57" s="148" t="s">
        <v>929</v>
      </c>
      <c r="E57" s="152" t="s">
        <v>978</v>
      </c>
      <c r="F57" s="93" t="s">
        <v>941</v>
      </c>
      <c r="G57" s="135">
        <v>4249</v>
      </c>
      <c r="H57" s="240" t="s">
        <v>942</v>
      </c>
    </row>
    <row r="58" spans="2:8" s="172" customFormat="1" ht="45">
      <c r="B58" s="128" t="s">
        <v>561</v>
      </c>
      <c r="C58" s="176" t="s">
        <v>90</v>
      </c>
      <c r="D58" s="148" t="s">
        <v>952</v>
      </c>
      <c r="E58" s="152" t="s">
        <v>4207</v>
      </c>
      <c r="F58" s="93" t="s">
        <v>953</v>
      </c>
      <c r="G58" s="135">
        <v>1999</v>
      </c>
      <c r="H58" s="240" t="s">
        <v>954</v>
      </c>
    </row>
    <row r="59" spans="2:8" s="172" customFormat="1" ht="45">
      <c r="B59" s="128" t="s">
        <v>561</v>
      </c>
      <c r="C59" s="176" t="s">
        <v>20</v>
      </c>
      <c r="D59" s="148" t="s">
        <v>969</v>
      </c>
      <c r="E59" s="152" t="s">
        <v>879</v>
      </c>
      <c r="F59" s="93" t="s">
        <v>970</v>
      </c>
      <c r="G59" s="135">
        <v>859</v>
      </c>
      <c r="H59" s="246">
        <v>6950207323676</v>
      </c>
    </row>
    <row r="60" spans="2:8" s="172" customFormat="1" ht="45">
      <c r="B60" s="128" t="s">
        <v>561</v>
      </c>
      <c r="C60" s="176" t="s">
        <v>4568</v>
      </c>
      <c r="D60" s="148" t="s">
        <v>985</v>
      </c>
      <c r="E60" s="152" t="s">
        <v>986</v>
      </c>
      <c r="F60" s="93" t="s">
        <v>987</v>
      </c>
      <c r="G60" s="135">
        <v>1199</v>
      </c>
      <c r="H60" s="240" t="s">
        <v>988</v>
      </c>
    </row>
    <row r="61" spans="2:8" s="172" customFormat="1" ht="45">
      <c r="B61" s="128" t="s">
        <v>561</v>
      </c>
      <c r="C61" s="176" t="s">
        <v>4569</v>
      </c>
      <c r="D61" s="148" t="s">
        <v>985</v>
      </c>
      <c r="E61" s="152" t="s">
        <v>990</v>
      </c>
      <c r="F61" s="93" t="s">
        <v>991</v>
      </c>
      <c r="G61" s="135">
        <v>1399</v>
      </c>
      <c r="H61" s="240" t="s">
        <v>992</v>
      </c>
    </row>
    <row r="62" spans="2:8" s="172" customFormat="1" ht="45">
      <c r="B62" s="128" t="s">
        <v>1151</v>
      </c>
      <c r="C62" s="176" t="s">
        <v>1188</v>
      </c>
      <c r="D62" s="148" t="s">
        <v>1153</v>
      </c>
      <c r="E62" s="152" t="s">
        <v>3674</v>
      </c>
      <c r="F62" s="93" t="s">
        <v>1189</v>
      </c>
      <c r="G62" s="135">
        <v>4970</v>
      </c>
      <c r="H62" s="246">
        <v>849688007570</v>
      </c>
    </row>
    <row r="63" spans="2:8" s="172" customFormat="1" ht="45">
      <c r="B63" s="128" t="s">
        <v>1151</v>
      </c>
      <c r="C63" s="176" t="s">
        <v>1190</v>
      </c>
      <c r="D63" s="148" t="s">
        <v>1153</v>
      </c>
      <c r="E63" s="152" t="s">
        <v>3674</v>
      </c>
      <c r="F63" s="93" t="s">
        <v>1191</v>
      </c>
      <c r="G63" s="135">
        <v>5690</v>
      </c>
      <c r="H63" s="246">
        <v>849688007587</v>
      </c>
    </row>
    <row r="64" spans="2:8" s="172" customFormat="1" ht="45">
      <c r="B64" s="128" t="s">
        <v>1151</v>
      </c>
      <c r="C64" s="176" t="s">
        <v>1192</v>
      </c>
      <c r="D64" s="148" t="s">
        <v>1153</v>
      </c>
      <c r="E64" s="152" t="s">
        <v>3674</v>
      </c>
      <c r="F64" s="93" t="s">
        <v>1193</v>
      </c>
      <c r="G64" s="135">
        <v>6410</v>
      </c>
      <c r="H64" s="246">
        <v>849688007594</v>
      </c>
    </row>
    <row r="65" spans="2:8" s="172" customFormat="1" ht="45">
      <c r="B65" s="128" t="s">
        <v>1151</v>
      </c>
      <c r="C65" s="176" t="s">
        <v>1194</v>
      </c>
      <c r="D65" s="148" t="s">
        <v>1153</v>
      </c>
      <c r="E65" s="152" t="s">
        <v>3674</v>
      </c>
      <c r="F65" s="93" t="s">
        <v>1195</v>
      </c>
      <c r="G65" s="135">
        <v>7130</v>
      </c>
      <c r="H65" s="246">
        <v>849688007600</v>
      </c>
    </row>
    <row r="66" spans="2:8" s="172" customFormat="1" ht="45">
      <c r="B66" s="128" t="s">
        <v>1151</v>
      </c>
      <c r="C66" s="176" t="s">
        <v>1196</v>
      </c>
      <c r="D66" s="148" t="s">
        <v>1153</v>
      </c>
      <c r="E66" s="152" t="s">
        <v>3674</v>
      </c>
      <c r="F66" s="93" t="s">
        <v>1197</v>
      </c>
      <c r="G66" s="135">
        <v>7850</v>
      </c>
      <c r="H66" s="246">
        <v>849688007617</v>
      </c>
    </row>
    <row r="67" spans="2:8" s="172" customFormat="1" ht="45">
      <c r="B67" s="128" t="s">
        <v>1151</v>
      </c>
      <c r="C67" s="176" t="s">
        <v>1198</v>
      </c>
      <c r="D67" s="148" t="s">
        <v>1153</v>
      </c>
      <c r="E67" s="152" t="s">
        <v>3674</v>
      </c>
      <c r="F67" s="93" t="s">
        <v>1199</v>
      </c>
      <c r="G67" s="135">
        <v>8570</v>
      </c>
      <c r="H67" s="246">
        <v>849688007624</v>
      </c>
    </row>
    <row r="68" spans="2:8" s="172" customFormat="1" ht="45">
      <c r="B68" s="128" t="s">
        <v>1151</v>
      </c>
      <c r="C68" s="176" t="s">
        <v>1200</v>
      </c>
      <c r="D68" s="148" t="s">
        <v>1153</v>
      </c>
      <c r="E68" s="152" t="s">
        <v>3674</v>
      </c>
      <c r="F68" s="93" t="s">
        <v>1201</v>
      </c>
      <c r="G68" s="135">
        <v>9650</v>
      </c>
      <c r="H68" s="246">
        <v>849688007631</v>
      </c>
    </row>
    <row r="69" spans="2:8" s="172" customFormat="1" ht="45">
      <c r="B69" s="128" t="s">
        <v>1151</v>
      </c>
      <c r="C69" s="176" t="s">
        <v>1202</v>
      </c>
      <c r="D69" s="148" t="s">
        <v>1153</v>
      </c>
      <c r="E69" s="152" t="s">
        <v>3674</v>
      </c>
      <c r="F69" s="93" t="s">
        <v>1203</v>
      </c>
      <c r="G69" s="135">
        <v>10730</v>
      </c>
      <c r="H69" s="246">
        <v>849688007648</v>
      </c>
    </row>
    <row r="70" spans="2:8" s="172" customFormat="1" ht="45">
      <c r="B70" s="128" t="s">
        <v>1151</v>
      </c>
      <c r="C70" s="176" t="s">
        <v>1204</v>
      </c>
      <c r="D70" s="148" t="s">
        <v>1153</v>
      </c>
      <c r="E70" s="152" t="s">
        <v>3674</v>
      </c>
      <c r="F70" s="93" t="s">
        <v>1205</v>
      </c>
      <c r="G70" s="135">
        <v>11450</v>
      </c>
      <c r="H70" s="246">
        <v>849688007655</v>
      </c>
    </row>
    <row r="71" spans="2:8" s="172" customFormat="1" ht="45">
      <c r="B71" s="128" t="s">
        <v>1151</v>
      </c>
      <c r="C71" s="176" t="s">
        <v>1206</v>
      </c>
      <c r="D71" s="148" t="s">
        <v>1153</v>
      </c>
      <c r="E71" s="152" t="s">
        <v>3674</v>
      </c>
      <c r="F71" s="93" t="s">
        <v>1207</v>
      </c>
      <c r="G71" s="135">
        <v>12890</v>
      </c>
      <c r="H71" s="246">
        <v>849688007662</v>
      </c>
    </row>
    <row r="72" spans="2:8" s="172" customFormat="1" ht="45">
      <c r="B72" s="128" t="s">
        <v>1151</v>
      </c>
      <c r="C72" s="176" t="s">
        <v>1208</v>
      </c>
      <c r="D72" s="148" t="s">
        <v>1153</v>
      </c>
      <c r="E72" s="152" t="s">
        <v>3674</v>
      </c>
      <c r="F72" s="93" t="s">
        <v>1209</v>
      </c>
      <c r="G72" s="135">
        <v>15770</v>
      </c>
      <c r="H72" s="246">
        <v>849688007815</v>
      </c>
    </row>
    <row r="73" spans="2:8" s="172" customFormat="1" ht="60">
      <c r="B73" s="128" t="s">
        <v>1151</v>
      </c>
      <c r="C73" s="176" t="s">
        <v>1213</v>
      </c>
      <c r="D73" s="148" t="s">
        <v>1153</v>
      </c>
      <c r="E73" s="152" t="s">
        <v>3671</v>
      </c>
      <c r="F73" s="93" t="s">
        <v>1214</v>
      </c>
      <c r="G73" s="135">
        <v>3179</v>
      </c>
      <c r="H73" s="240" t="s">
        <v>1215</v>
      </c>
    </row>
    <row r="74" spans="2:8" s="172" customFormat="1" ht="60">
      <c r="B74" s="128" t="s">
        <v>1151</v>
      </c>
      <c r="C74" s="176" t="s">
        <v>1216</v>
      </c>
      <c r="D74" s="148" t="s">
        <v>1153</v>
      </c>
      <c r="E74" s="152" t="s">
        <v>3671</v>
      </c>
      <c r="F74" s="93" t="s">
        <v>3412</v>
      </c>
      <c r="G74" s="135">
        <v>3539</v>
      </c>
      <c r="H74" s="246">
        <v>849688006726</v>
      </c>
    </row>
    <row r="75" spans="2:8" s="172" customFormat="1" ht="60">
      <c r="B75" s="128" t="s">
        <v>1151</v>
      </c>
      <c r="C75" s="176" t="s">
        <v>1217</v>
      </c>
      <c r="D75" s="148" t="s">
        <v>1153</v>
      </c>
      <c r="E75" s="152" t="s">
        <v>3671</v>
      </c>
      <c r="F75" s="93" t="s">
        <v>3411</v>
      </c>
      <c r="G75" s="135">
        <v>3899</v>
      </c>
      <c r="H75" s="246">
        <v>849688006733</v>
      </c>
    </row>
    <row r="76" spans="2:8" s="172" customFormat="1" ht="60">
      <c r="B76" s="128" t="s">
        <v>1151</v>
      </c>
      <c r="C76" s="176" t="s">
        <v>1218</v>
      </c>
      <c r="D76" s="148" t="s">
        <v>1153</v>
      </c>
      <c r="E76" s="152" t="s">
        <v>3671</v>
      </c>
      <c r="F76" s="93" t="s">
        <v>3410</v>
      </c>
      <c r="G76" s="135">
        <v>4259</v>
      </c>
      <c r="H76" s="246">
        <v>849688006740</v>
      </c>
    </row>
    <row r="77" spans="2:8" s="172" customFormat="1" ht="60">
      <c r="B77" s="128" t="s">
        <v>1151</v>
      </c>
      <c r="C77" s="176" t="s">
        <v>1219</v>
      </c>
      <c r="D77" s="148" t="s">
        <v>1153</v>
      </c>
      <c r="E77" s="152" t="s">
        <v>3671</v>
      </c>
      <c r="F77" s="93" t="s">
        <v>3409</v>
      </c>
      <c r="G77" s="135">
        <v>4979</v>
      </c>
      <c r="H77" s="246">
        <v>849688006757</v>
      </c>
    </row>
    <row r="78" spans="2:8" s="172" customFormat="1" ht="60">
      <c r="B78" s="128" t="s">
        <v>1151</v>
      </c>
      <c r="C78" s="176" t="s">
        <v>1220</v>
      </c>
      <c r="D78" s="148" t="s">
        <v>1153</v>
      </c>
      <c r="E78" s="152" t="s">
        <v>3671</v>
      </c>
      <c r="F78" s="93" t="s">
        <v>3408</v>
      </c>
      <c r="G78" s="135">
        <v>5699</v>
      </c>
      <c r="H78" s="246">
        <v>849688006764</v>
      </c>
    </row>
    <row r="79" spans="2:8" s="172" customFormat="1" ht="60">
      <c r="B79" s="128" t="s">
        <v>1151</v>
      </c>
      <c r="C79" s="176" t="s">
        <v>1221</v>
      </c>
      <c r="D79" s="148" t="s">
        <v>1153</v>
      </c>
      <c r="E79" s="152" t="s">
        <v>3671</v>
      </c>
      <c r="F79" s="93" t="s">
        <v>3413</v>
      </c>
      <c r="G79" s="135">
        <v>6419</v>
      </c>
      <c r="H79" s="246">
        <v>849688006771</v>
      </c>
    </row>
    <row r="80" spans="2:8" s="172" customFormat="1" ht="60">
      <c r="B80" s="128" t="s">
        <v>1151</v>
      </c>
      <c r="C80" s="176" t="s">
        <v>1222</v>
      </c>
      <c r="D80" s="148" t="s">
        <v>1153</v>
      </c>
      <c r="E80" s="152" t="s">
        <v>3671</v>
      </c>
      <c r="F80" s="93" t="s">
        <v>3414</v>
      </c>
      <c r="G80" s="135">
        <v>7139</v>
      </c>
      <c r="H80" s="246">
        <v>849688006788</v>
      </c>
    </row>
    <row r="81" spans="2:8" s="172" customFormat="1" ht="60">
      <c r="B81" s="128" t="s">
        <v>1151</v>
      </c>
      <c r="C81" s="176" t="s">
        <v>1223</v>
      </c>
      <c r="D81" s="148" t="s">
        <v>1153</v>
      </c>
      <c r="E81" s="152" t="s">
        <v>3671</v>
      </c>
      <c r="F81" s="93" t="s">
        <v>3415</v>
      </c>
      <c r="G81" s="135">
        <v>8219</v>
      </c>
      <c r="H81" s="246">
        <v>849688006795</v>
      </c>
    </row>
    <row r="82" spans="2:8" s="172" customFormat="1" ht="60">
      <c r="B82" s="128" t="s">
        <v>1151</v>
      </c>
      <c r="C82" s="176" t="s">
        <v>1224</v>
      </c>
      <c r="D82" s="148" t="s">
        <v>1153</v>
      </c>
      <c r="E82" s="152" t="s">
        <v>3671</v>
      </c>
      <c r="F82" s="93" t="s">
        <v>3416</v>
      </c>
      <c r="G82" s="135">
        <v>9299</v>
      </c>
      <c r="H82" s="246">
        <v>849688006801</v>
      </c>
    </row>
    <row r="83" spans="2:8" s="172" customFormat="1" ht="60">
      <c r="B83" s="128" t="s">
        <v>1151</v>
      </c>
      <c r="C83" s="176" t="s">
        <v>1225</v>
      </c>
      <c r="D83" s="148" t="s">
        <v>1153</v>
      </c>
      <c r="E83" s="152" t="s">
        <v>3671</v>
      </c>
      <c r="F83" s="93" t="s">
        <v>3417</v>
      </c>
      <c r="G83" s="135">
        <v>11459</v>
      </c>
      <c r="H83" s="246">
        <v>849688007211</v>
      </c>
    </row>
    <row r="84" spans="2:8" s="172" customFormat="1" ht="75">
      <c r="B84" s="128" t="s">
        <v>1151</v>
      </c>
      <c r="C84" s="176" t="s">
        <v>1229</v>
      </c>
      <c r="D84" s="148" t="s">
        <v>1153</v>
      </c>
      <c r="E84" s="152" t="s">
        <v>4123</v>
      </c>
      <c r="F84" s="93" t="s">
        <v>1230</v>
      </c>
      <c r="G84" s="135">
        <v>4959</v>
      </c>
      <c r="H84" s="246">
        <v>849688006832</v>
      </c>
    </row>
    <row r="85" spans="2:8" s="172" customFormat="1" ht="75">
      <c r="B85" s="128" t="s">
        <v>1151</v>
      </c>
      <c r="C85" s="176" t="s">
        <v>1233</v>
      </c>
      <c r="D85" s="148" t="s">
        <v>1153</v>
      </c>
      <c r="E85" s="152" t="s">
        <v>4123</v>
      </c>
      <c r="F85" s="93" t="s">
        <v>1234</v>
      </c>
      <c r="G85" s="135">
        <v>6399</v>
      </c>
      <c r="H85" s="246">
        <v>849688006856</v>
      </c>
    </row>
    <row r="86" spans="2:8" s="172" customFormat="1" ht="75">
      <c r="B86" s="128" t="s">
        <v>1151</v>
      </c>
      <c r="C86" s="176" t="s">
        <v>1237</v>
      </c>
      <c r="D86" s="148" t="s">
        <v>1153</v>
      </c>
      <c r="E86" s="152" t="s">
        <v>4123</v>
      </c>
      <c r="F86" s="93" t="s">
        <v>1238</v>
      </c>
      <c r="G86" s="135">
        <v>7839</v>
      </c>
      <c r="H86" s="246">
        <v>849688006870</v>
      </c>
    </row>
    <row r="87" spans="2:8" s="172" customFormat="1" ht="75">
      <c r="B87" s="128" t="s">
        <v>1151</v>
      </c>
      <c r="C87" s="176" t="s">
        <v>1239</v>
      </c>
      <c r="D87" s="148" t="s">
        <v>1153</v>
      </c>
      <c r="E87" s="152" t="s">
        <v>4123</v>
      </c>
      <c r="F87" s="93" t="s">
        <v>3406</v>
      </c>
      <c r="G87" s="135">
        <v>9279</v>
      </c>
      <c r="H87" s="246">
        <v>849688008775</v>
      </c>
    </row>
    <row r="88" spans="2:8" s="172" customFormat="1" ht="75">
      <c r="B88" s="128" t="s">
        <v>1151</v>
      </c>
      <c r="C88" s="176" t="s">
        <v>1240</v>
      </c>
      <c r="D88" s="148" t="s">
        <v>1153</v>
      </c>
      <c r="E88" s="152" t="s">
        <v>4123</v>
      </c>
      <c r="F88" s="93" t="s">
        <v>3405</v>
      </c>
      <c r="G88" s="135">
        <v>12159</v>
      </c>
      <c r="H88" s="246">
        <v>849688007228</v>
      </c>
    </row>
    <row r="89" spans="2:8" s="172" customFormat="1" ht="75">
      <c r="B89" s="128" t="s">
        <v>1151</v>
      </c>
      <c r="C89" s="176" t="s">
        <v>1241</v>
      </c>
      <c r="D89" s="148" t="s">
        <v>1153</v>
      </c>
      <c r="E89" s="152" t="s">
        <v>4123</v>
      </c>
      <c r="F89" s="93" t="s">
        <v>3407</v>
      </c>
      <c r="G89" s="135">
        <v>15039</v>
      </c>
      <c r="H89" s="246">
        <v>849688008799</v>
      </c>
    </row>
    <row r="90" spans="2:8" s="172" customFormat="1" ht="60">
      <c r="B90" s="128" t="s">
        <v>1151</v>
      </c>
      <c r="C90" s="176" t="s">
        <v>1316</v>
      </c>
      <c r="D90" s="148" t="s">
        <v>1153</v>
      </c>
      <c r="E90" s="152" t="s">
        <v>3508</v>
      </c>
      <c r="F90" s="93" t="s">
        <v>1317</v>
      </c>
      <c r="G90" s="135">
        <v>640</v>
      </c>
      <c r="H90" s="240" t="s">
        <v>1318</v>
      </c>
    </row>
    <row r="91" spans="2:8" s="172" customFormat="1" ht="45">
      <c r="B91" s="128" t="s">
        <v>1151</v>
      </c>
      <c r="C91" s="176" t="s">
        <v>1319</v>
      </c>
      <c r="D91" s="148" t="s">
        <v>1153</v>
      </c>
      <c r="E91" s="152" t="s">
        <v>3505</v>
      </c>
      <c r="F91" s="93" t="s">
        <v>1320</v>
      </c>
      <c r="G91" s="135">
        <v>1000</v>
      </c>
      <c r="H91" s="246">
        <v>849688008362</v>
      </c>
    </row>
    <row r="92" spans="2:8" s="172" customFormat="1" ht="45">
      <c r="B92" s="128" t="s">
        <v>1151</v>
      </c>
      <c r="C92" s="176" t="s">
        <v>1321</v>
      </c>
      <c r="D92" s="148" t="s">
        <v>1153</v>
      </c>
      <c r="E92" s="152" t="s">
        <v>3506</v>
      </c>
      <c r="F92" s="93" t="s">
        <v>1322</v>
      </c>
      <c r="G92" s="135">
        <v>1360</v>
      </c>
      <c r="H92" s="246">
        <v>849688008379</v>
      </c>
    </row>
    <row r="93" spans="2:8" s="172" customFormat="1" ht="45">
      <c r="B93" s="128" t="s">
        <v>1151</v>
      </c>
      <c r="C93" s="176" t="s">
        <v>1323</v>
      </c>
      <c r="D93" s="148" t="s">
        <v>1153</v>
      </c>
      <c r="E93" s="152" t="s">
        <v>3507</v>
      </c>
      <c r="F93" s="93" t="s">
        <v>1324</v>
      </c>
      <c r="G93" s="135">
        <v>1720</v>
      </c>
      <c r="H93" s="246">
        <v>849688008386</v>
      </c>
    </row>
    <row r="94" spans="2:8" s="172" customFormat="1" ht="60">
      <c r="B94" s="128" t="s">
        <v>1151</v>
      </c>
      <c r="C94" s="176" t="s">
        <v>1347</v>
      </c>
      <c r="D94" s="148" t="s">
        <v>1153</v>
      </c>
      <c r="E94" s="152" t="s">
        <v>3513</v>
      </c>
      <c r="F94" s="93" t="s">
        <v>1348</v>
      </c>
      <c r="G94" s="135">
        <v>455</v>
      </c>
      <c r="H94" s="240" t="s">
        <v>1349</v>
      </c>
    </row>
    <row r="95" spans="2:8" s="172" customFormat="1" ht="45">
      <c r="B95" s="128" t="s">
        <v>1151</v>
      </c>
      <c r="C95" s="176" t="s">
        <v>1350</v>
      </c>
      <c r="D95" s="148" t="s">
        <v>1153</v>
      </c>
      <c r="E95" s="152" t="s">
        <v>3512</v>
      </c>
      <c r="F95" s="93" t="s">
        <v>1351</v>
      </c>
      <c r="G95" s="135">
        <v>635</v>
      </c>
      <c r="H95" s="246">
        <v>849688008829</v>
      </c>
    </row>
    <row r="96" spans="2:8" s="172" customFormat="1" ht="45">
      <c r="B96" s="128" t="s">
        <v>1151</v>
      </c>
      <c r="C96" s="176" t="s">
        <v>1352</v>
      </c>
      <c r="D96" s="148" t="s">
        <v>1153</v>
      </c>
      <c r="E96" s="152" t="s">
        <v>3511</v>
      </c>
      <c r="F96" s="93" t="s">
        <v>1353</v>
      </c>
      <c r="G96" s="135">
        <v>815</v>
      </c>
      <c r="H96" s="246">
        <v>849688008331</v>
      </c>
    </row>
    <row r="97" spans="2:8" s="172" customFormat="1" ht="45">
      <c r="B97" s="128" t="s">
        <v>1151</v>
      </c>
      <c r="C97" s="176" t="s">
        <v>1354</v>
      </c>
      <c r="D97" s="148" t="s">
        <v>1153</v>
      </c>
      <c r="E97" s="152" t="s">
        <v>3510</v>
      </c>
      <c r="F97" s="93" t="s">
        <v>1355</v>
      </c>
      <c r="G97" s="135">
        <v>1175</v>
      </c>
      <c r="H97" s="246">
        <v>849688008348</v>
      </c>
    </row>
    <row r="98" spans="2:8" s="172" customFormat="1" ht="45">
      <c r="B98" s="128" t="s">
        <v>1151</v>
      </c>
      <c r="C98" s="176" t="s">
        <v>1356</v>
      </c>
      <c r="D98" s="148" t="s">
        <v>1153</v>
      </c>
      <c r="E98" s="152" t="s">
        <v>3509</v>
      </c>
      <c r="F98" s="93" t="s">
        <v>1357</v>
      </c>
      <c r="G98" s="135">
        <v>1535</v>
      </c>
      <c r="H98" s="246">
        <v>849688008355</v>
      </c>
    </row>
    <row r="99" spans="2:8" s="172" customFormat="1" ht="45">
      <c r="B99" s="128" t="s">
        <v>1404</v>
      </c>
      <c r="C99" s="176" t="s">
        <v>1405</v>
      </c>
      <c r="D99" s="148" t="s">
        <v>1406</v>
      </c>
      <c r="E99" s="152" t="s">
        <v>595</v>
      </c>
      <c r="F99" s="93" t="s">
        <v>1407</v>
      </c>
      <c r="G99" s="135">
        <v>800</v>
      </c>
      <c r="H99" s="246">
        <v>8801089097538</v>
      </c>
    </row>
    <row r="100" spans="2:8" s="172" customFormat="1" ht="30">
      <c r="B100" s="128" t="s">
        <v>1427</v>
      </c>
      <c r="C100" s="176" t="s">
        <v>251</v>
      </c>
      <c r="D100" s="148" t="s">
        <v>1430</v>
      </c>
      <c r="E100" s="152" t="s">
        <v>4418</v>
      </c>
      <c r="F100" s="93" t="s">
        <v>4373</v>
      </c>
      <c r="G100" s="135">
        <v>200</v>
      </c>
      <c r="H100" s="246" t="s">
        <v>1431</v>
      </c>
    </row>
    <row r="101" spans="2:8" s="172" customFormat="1" ht="30">
      <c r="B101" s="128" t="s">
        <v>1427</v>
      </c>
      <c r="C101" s="176" t="s">
        <v>253</v>
      </c>
      <c r="D101" s="148" t="s">
        <v>1430</v>
      </c>
      <c r="E101" s="152" t="s">
        <v>4419</v>
      </c>
      <c r="F101" s="93" t="s">
        <v>4375</v>
      </c>
      <c r="G101" s="135">
        <v>200</v>
      </c>
      <c r="H101" s="246" t="s">
        <v>1432</v>
      </c>
    </row>
    <row r="102" spans="2:8" s="172" customFormat="1" ht="45">
      <c r="B102" s="128" t="s">
        <v>1427</v>
      </c>
      <c r="C102" s="176" t="s">
        <v>254</v>
      </c>
      <c r="D102" s="148" t="s">
        <v>1433</v>
      </c>
      <c r="E102" s="152" t="s">
        <v>4420</v>
      </c>
      <c r="F102" s="93" t="s">
        <v>4376</v>
      </c>
      <c r="G102" s="135">
        <v>300</v>
      </c>
      <c r="H102" s="246" t="s">
        <v>1434</v>
      </c>
    </row>
    <row r="103" spans="2:8" s="172" customFormat="1" ht="45">
      <c r="B103" s="128" t="s">
        <v>1427</v>
      </c>
      <c r="C103" s="176" t="s">
        <v>255</v>
      </c>
      <c r="D103" s="148" t="s">
        <v>1433</v>
      </c>
      <c r="E103" s="152" t="s">
        <v>4421</v>
      </c>
      <c r="F103" s="93" t="s">
        <v>4377</v>
      </c>
      <c r="G103" s="135">
        <v>200</v>
      </c>
      <c r="H103" s="246" t="s">
        <v>1435</v>
      </c>
    </row>
    <row r="104" spans="2:8" s="172" customFormat="1" ht="45">
      <c r="B104" s="128" t="s">
        <v>1427</v>
      </c>
      <c r="C104" s="176" t="s">
        <v>257</v>
      </c>
      <c r="D104" s="148" t="s">
        <v>1433</v>
      </c>
      <c r="E104" s="152" t="s">
        <v>4422</v>
      </c>
      <c r="F104" s="93" t="s">
        <v>4379</v>
      </c>
      <c r="G104" s="135">
        <v>200</v>
      </c>
      <c r="H104" s="246" t="s">
        <v>1436</v>
      </c>
    </row>
    <row r="105" spans="2:8" s="172" customFormat="1" ht="45">
      <c r="B105" s="128" t="s">
        <v>1427</v>
      </c>
      <c r="C105" s="176" t="s">
        <v>258</v>
      </c>
      <c r="D105" s="148" t="s">
        <v>1437</v>
      </c>
      <c r="E105" s="152" t="s">
        <v>4423</v>
      </c>
      <c r="F105" s="93" t="s">
        <v>4380</v>
      </c>
      <c r="G105" s="135">
        <v>270</v>
      </c>
      <c r="H105" s="246" t="s">
        <v>1438</v>
      </c>
    </row>
    <row r="106" spans="2:8" s="172" customFormat="1" ht="30">
      <c r="B106" s="128" t="s">
        <v>1427</v>
      </c>
      <c r="C106" s="176" t="s">
        <v>1441</v>
      </c>
      <c r="D106" s="148" t="s">
        <v>1437</v>
      </c>
      <c r="E106" s="152" t="s">
        <v>4424</v>
      </c>
      <c r="F106" s="93" t="s">
        <v>4383</v>
      </c>
      <c r="G106" s="135">
        <v>180</v>
      </c>
      <c r="H106" s="246" t="s">
        <v>1442</v>
      </c>
    </row>
    <row r="107" spans="2:8" s="172" customFormat="1" ht="30">
      <c r="B107" s="128" t="s">
        <v>1427</v>
      </c>
      <c r="C107" s="176" t="s">
        <v>1443</v>
      </c>
      <c r="D107" s="148" t="s">
        <v>1444</v>
      </c>
      <c r="E107" s="152" t="s">
        <v>595</v>
      </c>
      <c r="F107" s="93" t="s">
        <v>1445</v>
      </c>
      <c r="G107" s="135">
        <v>575</v>
      </c>
      <c r="H107" s="246" t="s">
        <v>1446</v>
      </c>
    </row>
    <row r="108" spans="2:8" s="172" customFormat="1" ht="45">
      <c r="B108" s="128" t="s">
        <v>1480</v>
      </c>
      <c r="C108" s="176" t="s">
        <v>94</v>
      </c>
      <c r="D108" s="148" t="s">
        <v>1483</v>
      </c>
      <c r="E108" s="152" t="s">
        <v>595</v>
      </c>
      <c r="F108" s="93" t="s">
        <v>1497</v>
      </c>
      <c r="G108" s="135">
        <v>195</v>
      </c>
      <c r="H108" s="240" t="s">
        <v>1498</v>
      </c>
    </row>
    <row r="109" spans="2:8" s="172" customFormat="1" ht="45">
      <c r="B109" s="128" t="s">
        <v>1528</v>
      </c>
      <c r="C109" s="176" t="s">
        <v>1529</v>
      </c>
      <c r="D109" s="148" t="s">
        <v>1530</v>
      </c>
      <c r="E109" s="152" t="s">
        <v>4475</v>
      </c>
      <c r="F109" s="93" t="s">
        <v>1531</v>
      </c>
      <c r="G109" s="135">
        <v>910</v>
      </c>
      <c r="H109" s="246" t="s">
        <v>1532</v>
      </c>
    </row>
    <row r="110" spans="2:8" s="172" customFormat="1" ht="45">
      <c r="B110" s="128" t="s">
        <v>1528</v>
      </c>
      <c r="C110" s="176" t="s">
        <v>1533</v>
      </c>
      <c r="D110" s="148" t="s">
        <v>1530</v>
      </c>
      <c r="E110" s="152" t="s">
        <v>4475</v>
      </c>
      <c r="F110" s="93" t="s">
        <v>1534</v>
      </c>
      <c r="G110" s="135">
        <v>1270</v>
      </c>
      <c r="H110" s="246" t="s">
        <v>1535</v>
      </c>
    </row>
    <row r="111" spans="2:8" s="172" customFormat="1" ht="45">
      <c r="B111" s="128" t="s">
        <v>1528</v>
      </c>
      <c r="C111" s="176" t="s">
        <v>1536</v>
      </c>
      <c r="D111" s="148" t="s">
        <v>1530</v>
      </c>
      <c r="E111" s="152" t="s">
        <v>4475</v>
      </c>
      <c r="F111" s="93" t="s">
        <v>1537</v>
      </c>
      <c r="G111" s="135">
        <v>1630</v>
      </c>
      <c r="H111" s="246">
        <v>849688009680</v>
      </c>
    </row>
    <row r="112" spans="2:8" s="172" customFormat="1" ht="45">
      <c r="B112" s="128" t="s">
        <v>1528</v>
      </c>
      <c r="C112" s="176" t="s">
        <v>1538</v>
      </c>
      <c r="D112" s="148" t="s">
        <v>1530</v>
      </c>
      <c r="E112" s="152" t="s">
        <v>4475</v>
      </c>
      <c r="F112" s="93" t="s">
        <v>1539</v>
      </c>
      <c r="G112" s="135">
        <v>2350</v>
      </c>
      <c r="H112" s="246">
        <v>849688009697</v>
      </c>
    </row>
    <row r="113" spans="2:8" s="172" customFormat="1" ht="45">
      <c r="B113" s="128" t="s">
        <v>1528</v>
      </c>
      <c r="C113" s="176" t="s">
        <v>1540</v>
      </c>
      <c r="D113" s="148" t="s">
        <v>1530</v>
      </c>
      <c r="E113" s="152" t="s">
        <v>4475</v>
      </c>
      <c r="F113" s="93" t="s">
        <v>1541</v>
      </c>
      <c r="G113" s="135">
        <v>3070</v>
      </c>
      <c r="H113" s="246" t="s">
        <v>1542</v>
      </c>
    </row>
    <row r="114" spans="2:8" s="172" customFormat="1" ht="45">
      <c r="B114" s="128" t="s">
        <v>1528</v>
      </c>
      <c r="C114" s="176" t="s">
        <v>1543</v>
      </c>
      <c r="D114" s="148" t="s">
        <v>1530</v>
      </c>
      <c r="E114" s="152" t="s">
        <v>4475</v>
      </c>
      <c r="F114" s="93" t="s">
        <v>1544</v>
      </c>
      <c r="G114" s="135">
        <v>3790</v>
      </c>
      <c r="H114" s="246" t="s">
        <v>1545</v>
      </c>
    </row>
    <row r="115" spans="2:8" s="172" customFormat="1" ht="45">
      <c r="B115" s="128" t="s">
        <v>1528</v>
      </c>
      <c r="C115" s="176" t="s">
        <v>1546</v>
      </c>
      <c r="D115" s="148" t="s">
        <v>1530</v>
      </c>
      <c r="E115" s="152" t="s">
        <v>4475</v>
      </c>
      <c r="F115" s="93" t="s">
        <v>1547</v>
      </c>
      <c r="G115" s="135">
        <v>4510</v>
      </c>
      <c r="H115" s="246">
        <v>849688009727</v>
      </c>
    </row>
    <row r="116" spans="2:8" s="172" customFormat="1" ht="45">
      <c r="B116" s="128" t="s">
        <v>1528</v>
      </c>
      <c r="C116" s="176" t="s">
        <v>1548</v>
      </c>
      <c r="D116" s="148" t="s">
        <v>1530</v>
      </c>
      <c r="E116" s="152" t="s">
        <v>4475</v>
      </c>
      <c r="F116" s="93" t="s">
        <v>1549</v>
      </c>
      <c r="G116" s="135">
        <v>5230</v>
      </c>
      <c r="H116" s="246" t="s">
        <v>1550</v>
      </c>
    </row>
    <row r="117" spans="2:8" s="172" customFormat="1" ht="45">
      <c r="B117" s="128" t="s">
        <v>1528</v>
      </c>
      <c r="C117" s="176" t="s">
        <v>1551</v>
      </c>
      <c r="D117" s="148" t="s">
        <v>1530</v>
      </c>
      <c r="E117" s="152" t="s">
        <v>4475</v>
      </c>
      <c r="F117" s="93" t="s">
        <v>1552</v>
      </c>
      <c r="G117" s="135">
        <v>6310</v>
      </c>
      <c r="H117" s="246" t="s">
        <v>1553</v>
      </c>
    </row>
    <row r="118" spans="2:8" s="172" customFormat="1" ht="45">
      <c r="B118" s="128" t="s">
        <v>1528</v>
      </c>
      <c r="C118" s="176" t="s">
        <v>1554</v>
      </c>
      <c r="D118" s="148" t="s">
        <v>1530</v>
      </c>
      <c r="E118" s="152" t="s">
        <v>4475</v>
      </c>
      <c r="F118" s="93" t="s">
        <v>1555</v>
      </c>
      <c r="G118" s="135">
        <v>7390</v>
      </c>
      <c r="H118" s="246" t="s">
        <v>1556</v>
      </c>
    </row>
    <row r="119" spans="2:8" s="172" customFormat="1" ht="45">
      <c r="B119" s="128" t="s">
        <v>1528</v>
      </c>
      <c r="C119" s="176" t="s">
        <v>1557</v>
      </c>
      <c r="D119" s="148" t="s">
        <v>1530</v>
      </c>
      <c r="E119" s="152" t="s">
        <v>4475</v>
      </c>
      <c r="F119" s="93" t="s">
        <v>1558</v>
      </c>
      <c r="G119" s="135">
        <v>9550</v>
      </c>
      <c r="H119" s="246" t="s">
        <v>1559</v>
      </c>
    </row>
    <row r="120" spans="2:8" s="172" customFormat="1" ht="45">
      <c r="B120" s="128" t="s">
        <v>1528</v>
      </c>
      <c r="C120" s="176" t="s">
        <v>1560</v>
      </c>
      <c r="D120" s="148" t="s">
        <v>1561</v>
      </c>
      <c r="E120" s="152" t="s">
        <v>4476</v>
      </c>
      <c r="F120" s="93" t="s">
        <v>1562</v>
      </c>
      <c r="G120" s="135">
        <v>640</v>
      </c>
      <c r="H120" s="246" t="s">
        <v>1563</v>
      </c>
    </row>
    <row r="121" spans="2:8" s="172" customFormat="1" ht="45">
      <c r="B121" s="128" t="s">
        <v>1528</v>
      </c>
      <c r="C121" s="176" t="s">
        <v>1564</v>
      </c>
      <c r="D121" s="148" t="s">
        <v>1561</v>
      </c>
      <c r="E121" s="152" t="s">
        <v>4476</v>
      </c>
      <c r="F121" s="93" t="s">
        <v>1565</v>
      </c>
      <c r="G121" s="135">
        <v>820</v>
      </c>
      <c r="H121" s="246" t="s">
        <v>1566</v>
      </c>
    </row>
    <row r="122" spans="2:8" s="172" customFormat="1" ht="45">
      <c r="B122" s="128" t="s">
        <v>1528</v>
      </c>
      <c r="C122" s="176" t="s">
        <v>1567</v>
      </c>
      <c r="D122" s="148" t="s">
        <v>1561</v>
      </c>
      <c r="E122" s="152" t="s">
        <v>4476</v>
      </c>
      <c r="F122" s="93" t="s">
        <v>1568</v>
      </c>
      <c r="G122" s="135">
        <v>1000</v>
      </c>
      <c r="H122" s="246" t="s">
        <v>1569</v>
      </c>
    </row>
    <row r="123" spans="2:8" s="172" customFormat="1" ht="45">
      <c r="B123" s="128" t="s">
        <v>1528</v>
      </c>
      <c r="C123" s="176" t="s">
        <v>1570</v>
      </c>
      <c r="D123" s="148" t="s">
        <v>1561</v>
      </c>
      <c r="E123" s="152" t="s">
        <v>4476</v>
      </c>
      <c r="F123" s="93" t="s">
        <v>1571</v>
      </c>
      <c r="G123" s="135">
        <v>1360</v>
      </c>
      <c r="H123" s="246" t="s">
        <v>1572</v>
      </c>
    </row>
    <row r="124" spans="2:8" s="172" customFormat="1" ht="45">
      <c r="B124" s="128" t="s">
        <v>1528</v>
      </c>
      <c r="C124" s="176" t="s">
        <v>1573</v>
      </c>
      <c r="D124" s="148" t="s">
        <v>1561</v>
      </c>
      <c r="E124" s="152" t="s">
        <v>4476</v>
      </c>
      <c r="F124" s="93" t="s">
        <v>1574</v>
      </c>
      <c r="G124" s="135">
        <v>2080</v>
      </c>
      <c r="H124" s="246" t="s">
        <v>1575</v>
      </c>
    </row>
    <row r="125" spans="2:8" s="172" customFormat="1" ht="45">
      <c r="B125" s="128" t="s">
        <v>1528</v>
      </c>
      <c r="C125" s="176" t="s">
        <v>1576</v>
      </c>
      <c r="D125" s="148" t="s">
        <v>1561</v>
      </c>
      <c r="E125" s="152" t="s">
        <v>4476</v>
      </c>
      <c r="F125" s="93" t="s">
        <v>1577</v>
      </c>
      <c r="G125" s="135">
        <v>2800</v>
      </c>
      <c r="H125" s="246" t="s">
        <v>1578</v>
      </c>
    </row>
    <row r="126" spans="2:8" s="172" customFormat="1" ht="45">
      <c r="B126" s="128" t="s">
        <v>1528</v>
      </c>
      <c r="C126" s="176" t="s">
        <v>1579</v>
      </c>
      <c r="D126" s="148" t="s">
        <v>1561</v>
      </c>
      <c r="E126" s="152" t="s">
        <v>4476</v>
      </c>
      <c r="F126" s="93" t="s">
        <v>1580</v>
      </c>
      <c r="G126" s="135">
        <v>3520</v>
      </c>
      <c r="H126" s="246" t="s">
        <v>1581</v>
      </c>
    </row>
    <row r="127" spans="2:8" s="172" customFormat="1" ht="45">
      <c r="B127" s="128" t="s">
        <v>1528</v>
      </c>
      <c r="C127" s="176" t="s">
        <v>1582</v>
      </c>
      <c r="D127" s="148" t="s">
        <v>1561</v>
      </c>
      <c r="E127" s="152" t="s">
        <v>4476</v>
      </c>
      <c r="F127" s="93" t="s">
        <v>1583</v>
      </c>
      <c r="G127" s="135">
        <v>4240</v>
      </c>
      <c r="H127" s="246" t="s">
        <v>1584</v>
      </c>
    </row>
    <row r="128" spans="2:8" s="172" customFormat="1" ht="45">
      <c r="B128" s="128" t="s">
        <v>1528</v>
      </c>
      <c r="C128" s="176" t="s">
        <v>1585</v>
      </c>
      <c r="D128" s="148" t="s">
        <v>1561</v>
      </c>
      <c r="E128" s="152" t="s">
        <v>4476</v>
      </c>
      <c r="F128" s="93" t="s">
        <v>1586</v>
      </c>
      <c r="G128" s="135">
        <v>4960</v>
      </c>
      <c r="H128" s="246" t="s">
        <v>1587</v>
      </c>
    </row>
    <row r="129" spans="2:8" s="172" customFormat="1" ht="45">
      <c r="B129" s="128" t="s">
        <v>1528</v>
      </c>
      <c r="C129" s="176" t="s">
        <v>1588</v>
      </c>
      <c r="D129" s="148" t="s">
        <v>1589</v>
      </c>
      <c r="E129" s="152" t="s">
        <v>4477</v>
      </c>
      <c r="F129" s="93" t="s">
        <v>1590</v>
      </c>
      <c r="G129" s="135">
        <v>300</v>
      </c>
      <c r="H129" s="246" t="s">
        <v>1591</v>
      </c>
    </row>
    <row r="130" spans="2:8" s="172" customFormat="1" ht="45">
      <c r="B130" s="128" t="s">
        <v>1528</v>
      </c>
      <c r="C130" s="176" t="s">
        <v>1592</v>
      </c>
      <c r="D130" s="148" t="s">
        <v>1589</v>
      </c>
      <c r="E130" s="152" t="s">
        <v>4477</v>
      </c>
      <c r="F130" s="93" t="s">
        <v>1593</v>
      </c>
      <c r="G130" s="135">
        <v>480</v>
      </c>
      <c r="H130" s="246" t="s">
        <v>1594</v>
      </c>
    </row>
    <row r="131" spans="2:8" s="172" customFormat="1" ht="45">
      <c r="B131" s="128" t="s">
        <v>1528</v>
      </c>
      <c r="C131" s="176" t="s">
        <v>1595</v>
      </c>
      <c r="D131" s="148" t="s">
        <v>1589</v>
      </c>
      <c r="E131" s="152" t="s">
        <v>4477</v>
      </c>
      <c r="F131" s="93" t="s">
        <v>1596</v>
      </c>
      <c r="G131" s="135">
        <v>660</v>
      </c>
      <c r="H131" s="246" t="s">
        <v>1597</v>
      </c>
    </row>
    <row r="132" spans="2:8" s="172" customFormat="1" ht="45">
      <c r="B132" s="128" t="s">
        <v>1528</v>
      </c>
      <c r="C132" s="176" t="s">
        <v>1598</v>
      </c>
      <c r="D132" s="148" t="s">
        <v>1589</v>
      </c>
      <c r="E132" s="152" t="s">
        <v>4477</v>
      </c>
      <c r="F132" s="93" t="s">
        <v>1599</v>
      </c>
      <c r="G132" s="135">
        <v>1020</v>
      </c>
      <c r="H132" s="246" t="s">
        <v>1600</v>
      </c>
    </row>
    <row r="133" spans="2:8" s="172" customFormat="1" ht="45">
      <c r="B133" s="128" t="s">
        <v>1528</v>
      </c>
      <c r="C133" s="176" t="s">
        <v>1601</v>
      </c>
      <c r="D133" s="148" t="s">
        <v>1589</v>
      </c>
      <c r="E133" s="152" t="s">
        <v>4477</v>
      </c>
      <c r="F133" s="93" t="s">
        <v>1602</v>
      </c>
      <c r="G133" s="135">
        <v>1740</v>
      </c>
      <c r="H133" s="246" t="s">
        <v>1603</v>
      </c>
    </row>
    <row r="134" spans="2:8" s="172" customFormat="1" ht="45">
      <c r="B134" s="128" t="s">
        <v>1528</v>
      </c>
      <c r="C134" s="176" t="s">
        <v>1604</v>
      </c>
      <c r="D134" s="148" t="s">
        <v>1589</v>
      </c>
      <c r="E134" s="152" t="s">
        <v>4477</v>
      </c>
      <c r="F134" s="93" t="s">
        <v>1605</v>
      </c>
      <c r="G134" s="135">
        <v>2460</v>
      </c>
      <c r="H134" s="246" t="s">
        <v>1606</v>
      </c>
    </row>
    <row r="135" spans="2:8" s="172" customFormat="1" ht="45">
      <c r="B135" s="128" t="s">
        <v>1528</v>
      </c>
      <c r="C135" s="176" t="s">
        <v>1607</v>
      </c>
      <c r="D135" s="148" t="s">
        <v>1530</v>
      </c>
      <c r="E135" s="152" t="s">
        <v>4474</v>
      </c>
      <c r="F135" s="93" t="s">
        <v>1608</v>
      </c>
      <c r="G135" s="135">
        <v>670</v>
      </c>
      <c r="H135" s="246" t="s">
        <v>1609</v>
      </c>
    </row>
    <row r="136" spans="2:8" s="172" customFormat="1" ht="45">
      <c r="B136" s="128" t="s">
        <v>1528</v>
      </c>
      <c r="C136" s="176" t="s">
        <v>1610</v>
      </c>
      <c r="D136" s="148" t="s">
        <v>1530</v>
      </c>
      <c r="E136" s="152" t="s">
        <v>4474</v>
      </c>
      <c r="F136" s="93" t="s">
        <v>1611</v>
      </c>
      <c r="G136" s="135">
        <v>1030</v>
      </c>
      <c r="H136" s="246" t="s">
        <v>1612</v>
      </c>
    </row>
    <row r="137" spans="2:8" s="172" customFormat="1" ht="45">
      <c r="B137" s="128" t="s">
        <v>1528</v>
      </c>
      <c r="C137" s="176" t="s">
        <v>1613</v>
      </c>
      <c r="D137" s="148" t="s">
        <v>1530</v>
      </c>
      <c r="E137" s="152" t="s">
        <v>4474</v>
      </c>
      <c r="F137" s="93" t="s">
        <v>1614</v>
      </c>
      <c r="G137" s="135">
        <v>1390</v>
      </c>
      <c r="H137" s="246" t="s">
        <v>1615</v>
      </c>
    </row>
    <row r="138" spans="2:8" s="172" customFormat="1" ht="45">
      <c r="B138" s="128" t="s">
        <v>1528</v>
      </c>
      <c r="C138" s="176" t="s">
        <v>1616</v>
      </c>
      <c r="D138" s="148" t="s">
        <v>1530</v>
      </c>
      <c r="E138" s="152" t="s">
        <v>4474</v>
      </c>
      <c r="F138" s="93" t="s">
        <v>1617</v>
      </c>
      <c r="G138" s="135">
        <v>1750</v>
      </c>
      <c r="H138" s="246" t="s">
        <v>1618</v>
      </c>
    </row>
    <row r="139" spans="2:8" s="172" customFormat="1" ht="45">
      <c r="B139" s="128" t="s">
        <v>1528</v>
      </c>
      <c r="C139" s="176" t="s">
        <v>1619</v>
      </c>
      <c r="D139" s="148" t="s">
        <v>1530</v>
      </c>
      <c r="E139" s="152" t="s">
        <v>4474</v>
      </c>
      <c r="F139" s="93" t="s">
        <v>1620</v>
      </c>
      <c r="G139" s="135">
        <v>2110</v>
      </c>
      <c r="H139" s="246" t="s">
        <v>1621</v>
      </c>
    </row>
    <row r="140" spans="2:8" s="172" customFormat="1" ht="45">
      <c r="B140" s="128" t="s">
        <v>1528</v>
      </c>
      <c r="C140" s="176" t="s">
        <v>1622</v>
      </c>
      <c r="D140" s="148" t="s">
        <v>1530</v>
      </c>
      <c r="E140" s="152" t="s">
        <v>4474</v>
      </c>
      <c r="F140" s="93" t="s">
        <v>1623</v>
      </c>
      <c r="G140" s="135">
        <v>2470</v>
      </c>
      <c r="H140" s="246" t="s">
        <v>1624</v>
      </c>
    </row>
    <row r="141" spans="2:8" s="172" customFormat="1" ht="45">
      <c r="B141" s="128" t="s">
        <v>1528</v>
      </c>
      <c r="C141" s="176" t="s">
        <v>1625</v>
      </c>
      <c r="D141" s="148" t="s">
        <v>1530</v>
      </c>
      <c r="E141" s="152" t="s">
        <v>4474</v>
      </c>
      <c r="F141" s="93" t="s">
        <v>1626</v>
      </c>
      <c r="G141" s="135">
        <v>2830</v>
      </c>
      <c r="H141" s="246">
        <v>849688009536</v>
      </c>
    </row>
    <row r="142" spans="2:8" s="172" customFormat="1" ht="45">
      <c r="B142" s="128" t="s">
        <v>1528</v>
      </c>
      <c r="C142" s="176" t="s">
        <v>1627</v>
      </c>
      <c r="D142" s="148" t="s">
        <v>1561</v>
      </c>
      <c r="E142" s="152" t="s">
        <v>4478</v>
      </c>
      <c r="F142" s="93" t="s">
        <v>1628</v>
      </c>
      <c r="G142" s="135">
        <v>425</v>
      </c>
      <c r="H142" s="246" t="s">
        <v>1629</v>
      </c>
    </row>
    <row r="143" spans="2:8" s="172" customFormat="1" ht="45">
      <c r="B143" s="128" t="s">
        <v>1528</v>
      </c>
      <c r="C143" s="176" t="s">
        <v>1630</v>
      </c>
      <c r="D143" s="148" t="s">
        <v>1561</v>
      </c>
      <c r="E143" s="152" t="s">
        <v>4478</v>
      </c>
      <c r="F143" s="93" t="s">
        <v>1631</v>
      </c>
      <c r="G143" s="135">
        <v>605</v>
      </c>
      <c r="H143" s="246" t="s">
        <v>1632</v>
      </c>
    </row>
    <row r="144" spans="2:8" s="172" customFormat="1" ht="45">
      <c r="B144" s="128" t="s">
        <v>1528</v>
      </c>
      <c r="C144" s="176" t="s">
        <v>1633</v>
      </c>
      <c r="D144" s="148" t="s">
        <v>1561</v>
      </c>
      <c r="E144" s="152" t="s">
        <v>4478</v>
      </c>
      <c r="F144" s="93" t="s">
        <v>1634</v>
      </c>
      <c r="G144" s="135">
        <v>785</v>
      </c>
      <c r="H144" s="246" t="s">
        <v>1635</v>
      </c>
    </row>
    <row r="145" spans="2:8" s="172" customFormat="1" ht="45">
      <c r="B145" s="128" t="s">
        <v>1528</v>
      </c>
      <c r="C145" s="176" t="s">
        <v>1636</v>
      </c>
      <c r="D145" s="148" t="s">
        <v>1561</v>
      </c>
      <c r="E145" s="152" t="s">
        <v>4478</v>
      </c>
      <c r="F145" s="93" t="s">
        <v>1637</v>
      </c>
      <c r="G145" s="135">
        <v>1145</v>
      </c>
      <c r="H145" s="246" t="s">
        <v>1638</v>
      </c>
    </row>
    <row r="146" spans="2:8" s="172" customFormat="1" ht="45">
      <c r="B146" s="128" t="s">
        <v>1528</v>
      </c>
      <c r="C146" s="176" t="s">
        <v>1639</v>
      </c>
      <c r="D146" s="148" t="s">
        <v>1561</v>
      </c>
      <c r="E146" s="152" t="s">
        <v>4478</v>
      </c>
      <c r="F146" s="93" t="s">
        <v>1640</v>
      </c>
      <c r="G146" s="135">
        <v>1505</v>
      </c>
      <c r="H146" s="246" t="s">
        <v>1641</v>
      </c>
    </row>
    <row r="147" spans="2:8" s="172" customFormat="1" ht="45">
      <c r="B147" s="128" t="s">
        <v>1528</v>
      </c>
      <c r="C147" s="176" t="s">
        <v>1642</v>
      </c>
      <c r="D147" s="148" t="s">
        <v>1561</v>
      </c>
      <c r="E147" s="152" t="s">
        <v>4478</v>
      </c>
      <c r="F147" s="93" t="s">
        <v>1643</v>
      </c>
      <c r="G147" s="135">
        <v>1865</v>
      </c>
      <c r="H147" s="246" t="s">
        <v>1644</v>
      </c>
    </row>
    <row r="148" spans="2:8" s="172" customFormat="1" ht="45">
      <c r="B148" s="128" t="s">
        <v>1528</v>
      </c>
      <c r="C148" s="176" t="s">
        <v>1645</v>
      </c>
      <c r="D148" s="148" t="s">
        <v>1561</v>
      </c>
      <c r="E148" s="152" t="s">
        <v>4478</v>
      </c>
      <c r="F148" s="93" t="s">
        <v>1646</v>
      </c>
      <c r="G148" s="135">
        <v>2225</v>
      </c>
      <c r="H148" s="246" t="s">
        <v>1647</v>
      </c>
    </row>
    <row r="149" spans="2:8" s="172" customFormat="1" ht="45">
      <c r="B149" s="128" t="s">
        <v>1528</v>
      </c>
      <c r="C149" s="176" t="s">
        <v>1648</v>
      </c>
      <c r="D149" s="148" t="s">
        <v>1561</v>
      </c>
      <c r="E149" s="152" t="s">
        <v>4478</v>
      </c>
      <c r="F149" s="93" t="s">
        <v>1649</v>
      </c>
      <c r="G149" s="135">
        <v>2585</v>
      </c>
      <c r="H149" s="246" t="s">
        <v>1650</v>
      </c>
    </row>
    <row r="150" spans="2:8" s="172" customFormat="1" ht="45">
      <c r="B150" s="128" t="s">
        <v>1528</v>
      </c>
      <c r="C150" s="176" t="s">
        <v>1651</v>
      </c>
      <c r="D150" s="148" t="s">
        <v>1589</v>
      </c>
      <c r="E150" s="152" t="s">
        <v>4479</v>
      </c>
      <c r="F150" s="93" t="s">
        <v>1652</v>
      </c>
      <c r="G150" s="135">
        <v>200</v>
      </c>
      <c r="H150" s="246" t="s">
        <v>1653</v>
      </c>
    </row>
    <row r="151" spans="2:8" s="172" customFormat="1" ht="45">
      <c r="B151" s="128" t="s">
        <v>1528</v>
      </c>
      <c r="C151" s="176" t="s">
        <v>1654</v>
      </c>
      <c r="D151" s="148" t="s">
        <v>1589</v>
      </c>
      <c r="E151" s="152" t="s">
        <v>4479</v>
      </c>
      <c r="F151" s="93" t="s">
        <v>1655</v>
      </c>
      <c r="G151" s="135">
        <v>380</v>
      </c>
      <c r="H151" s="246" t="s">
        <v>1656</v>
      </c>
    </row>
    <row r="152" spans="2:8" s="172" customFormat="1" ht="45">
      <c r="B152" s="128" t="s">
        <v>1528</v>
      </c>
      <c r="C152" s="176" t="s">
        <v>1657</v>
      </c>
      <c r="D152" s="148" t="s">
        <v>1589</v>
      </c>
      <c r="E152" s="152" t="s">
        <v>4479</v>
      </c>
      <c r="F152" s="93" t="s">
        <v>1658</v>
      </c>
      <c r="G152" s="135">
        <v>560</v>
      </c>
      <c r="H152" s="246" t="s">
        <v>1659</v>
      </c>
    </row>
    <row r="153" spans="2:8" s="172" customFormat="1" ht="45">
      <c r="B153" s="128" t="s">
        <v>1528</v>
      </c>
      <c r="C153" s="176" t="s">
        <v>1660</v>
      </c>
      <c r="D153" s="148" t="s">
        <v>1589</v>
      </c>
      <c r="E153" s="152" t="s">
        <v>4479</v>
      </c>
      <c r="F153" s="93" t="s">
        <v>1661</v>
      </c>
      <c r="G153" s="135">
        <v>920</v>
      </c>
      <c r="H153" s="246" t="s">
        <v>1662</v>
      </c>
    </row>
    <row r="154" spans="2:8" s="172" customFormat="1" ht="45">
      <c r="B154" s="128" t="s">
        <v>1528</v>
      </c>
      <c r="C154" s="176" t="s">
        <v>1663</v>
      </c>
      <c r="D154" s="148" t="s">
        <v>1589</v>
      </c>
      <c r="E154" s="152" t="s">
        <v>4479</v>
      </c>
      <c r="F154" s="93" t="s">
        <v>1664</v>
      </c>
      <c r="G154" s="135">
        <v>1280</v>
      </c>
      <c r="H154" s="246" t="s">
        <v>1665</v>
      </c>
    </row>
    <row r="155" spans="2:8" s="172" customFormat="1" ht="45">
      <c r="B155" s="128" t="s">
        <v>1528</v>
      </c>
      <c r="C155" s="176" t="s">
        <v>1666</v>
      </c>
      <c r="D155" s="148" t="s">
        <v>1667</v>
      </c>
      <c r="E155" s="152" t="s">
        <v>1668</v>
      </c>
      <c r="F155" s="93" t="s">
        <v>1669</v>
      </c>
      <c r="G155" s="135">
        <v>1280</v>
      </c>
      <c r="H155" s="240" t="s">
        <v>1670</v>
      </c>
    </row>
    <row r="156" spans="2:8" s="172" customFormat="1" ht="45">
      <c r="B156" s="128" t="s">
        <v>1528</v>
      </c>
      <c r="C156" s="176" t="s">
        <v>1671</v>
      </c>
      <c r="D156" s="148" t="s">
        <v>1667</v>
      </c>
      <c r="E156" s="152" t="s">
        <v>1668</v>
      </c>
      <c r="F156" s="93" t="s">
        <v>1672</v>
      </c>
      <c r="G156" s="135">
        <v>1640</v>
      </c>
      <c r="H156" s="246">
        <v>849688006504</v>
      </c>
    </row>
    <row r="157" spans="2:8" s="172" customFormat="1" ht="45">
      <c r="B157" s="128" t="s">
        <v>1528</v>
      </c>
      <c r="C157" s="176" t="s">
        <v>1673</v>
      </c>
      <c r="D157" s="148" t="s">
        <v>1667</v>
      </c>
      <c r="E157" s="152" t="s">
        <v>1668</v>
      </c>
      <c r="F157" s="93" t="s">
        <v>1674</v>
      </c>
      <c r="G157" s="135">
        <v>2360</v>
      </c>
      <c r="H157" s="246">
        <v>849688006511</v>
      </c>
    </row>
    <row r="158" spans="2:8" s="172" customFormat="1" ht="45">
      <c r="B158" s="128" t="s">
        <v>1528</v>
      </c>
      <c r="C158" s="176" t="s">
        <v>1675</v>
      </c>
      <c r="D158" s="148" t="s">
        <v>1667</v>
      </c>
      <c r="E158" s="152" t="s">
        <v>1668</v>
      </c>
      <c r="F158" s="93" t="s">
        <v>1676</v>
      </c>
      <c r="G158" s="135">
        <v>3080</v>
      </c>
      <c r="H158" s="246">
        <v>849688006528</v>
      </c>
    </row>
    <row r="159" spans="2:8" s="172" customFormat="1" ht="45">
      <c r="B159" s="128" t="s">
        <v>1528</v>
      </c>
      <c r="C159" s="176" t="s">
        <v>1677</v>
      </c>
      <c r="D159" s="148" t="s">
        <v>1667</v>
      </c>
      <c r="E159" s="152" t="s">
        <v>1668</v>
      </c>
      <c r="F159" s="93" t="s">
        <v>1678</v>
      </c>
      <c r="G159" s="135">
        <v>3800</v>
      </c>
      <c r="H159" s="246">
        <v>849688006535</v>
      </c>
    </row>
    <row r="160" spans="2:8" s="172" customFormat="1" ht="45">
      <c r="B160" s="128" t="s">
        <v>1528</v>
      </c>
      <c r="C160" s="176" t="s">
        <v>1679</v>
      </c>
      <c r="D160" s="148" t="s">
        <v>1667</v>
      </c>
      <c r="E160" s="152" t="s">
        <v>1668</v>
      </c>
      <c r="F160" s="93" t="s">
        <v>1680</v>
      </c>
      <c r="G160" s="135">
        <v>4160</v>
      </c>
      <c r="H160" s="246">
        <v>849688006542</v>
      </c>
    </row>
    <row r="161" spans="2:8" s="172" customFormat="1" ht="45">
      <c r="B161" s="128" t="s">
        <v>1528</v>
      </c>
      <c r="C161" s="176" t="s">
        <v>1681</v>
      </c>
      <c r="D161" s="148" t="s">
        <v>1667</v>
      </c>
      <c r="E161" s="152" t="s">
        <v>1668</v>
      </c>
      <c r="F161" s="93" t="s">
        <v>1682</v>
      </c>
      <c r="G161" s="135">
        <v>4520</v>
      </c>
      <c r="H161" s="246">
        <v>849688006559</v>
      </c>
    </row>
    <row r="162" spans="2:8" s="172" customFormat="1" ht="45">
      <c r="B162" s="128" t="s">
        <v>1528</v>
      </c>
      <c r="C162" s="176" t="s">
        <v>1683</v>
      </c>
      <c r="D162" s="148" t="s">
        <v>1667</v>
      </c>
      <c r="E162" s="152" t="s">
        <v>1668</v>
      </c>
      <c r="F162" s="93" t="s">
        <v>1684</v>
      </c>
      <c r="G162" s="135">
        <v>5240</v>
      </c>
      <c r="H162" s="246">
        <v>849688006566</v>
      </c>
    </row>
    <row r="163" spans="2:8" s="172" customFormat="1" ht="45">
      <c r="B163" s="128" t="s">
        <v>1528</v>
      </c>
      <c r="C163" s="176" t="s">
        <v>1685</v>
      </c>
      <c r="D163" s="148" t="s">
        <v>1667</v>
      </c>
      <c r="E163" s="152" t="s">
        <v>1668</v>
      </c>
      <c r="F163" s="93" t="s">
        <v>1686</v>
      </c>
      <c r="G163" s="135">
        <v>6320</v>
      </c>
      <c r="H163" s="246">
        <v>849688006573</v>
      </c>
    </row>
    <row r="164" spans="2:8" s="172" customFormat="1" ht="45">
      <c r="B164" s="128" t="s">
        <v>1528</v>
      </c>
      <c r="C164" s="176" t="s">
        <v>1687</v>
      </c>
      <c r="D164" s="148" t="s">
        <v>1667</v>
      </c>
      <c r="E164" s="152" t="s">
        <v>1668</v>
      </c>
      <c r="F164" s="93" t="s">
        <v>1688</v>
      </c>
      <c r="G164" s="135">
        <v>7400</v>
      </c>
      <c r="H164" s="246">
        <v>849688006580</v>
      </c>
    </row>
    <row r="165" spans="2:8" s="172" customFormat="1" ht="45">
      <c r="B165" s="128" t="s">
        <v>1528</v>
      </c>
      <c r="C165" s="176" t="s">
        <v>1689</v>
      </c>
      <c r="D165" s="148" t="s">
        <v>1667</v>
      </c>
      <c r="E165" s="152" t="s">
        <v>1668</v>
      </c>
      <c r="F165" s="93" t="s">
        <v>1690</v>
      </c>
      <c r="G165" s="135">
        <v>9560</v>
      </c>
      <c r="H165" s="246">
        <v>849688006597</v>
      </c>
    </row>
    <row r="166" spans="2:8" s="172" customFormat="1" ht="45">
      <c r="B166" s="128" t="s">
        <v>1528</v>
      </c>
      <c r="C166" s="176" t="s">
        <v>1708</v>
      </c>
      <c r="D166" s="148" t="s">
        <v>1667</v>
      </c>
      <c r="E166" s="152" t="s">
        <v>1692</v>
      </c>
      <c r="F166" s="93" t="s">
        <v>1709</v>
      </c>
      <c r="G166" s="135">
        <v>679</v>
      </c>
      <c r="H166" s="240" t="s">
        <v>1710</v>
      </c>
    </row>
    <row r="167" spans="2:8" s="172" customFormat="1" ht="45">
      <c r="B167" s="128" t="s">
        <v>1528</v>
      </c>
      <c r="C167" s="176" t="s">
        <v>1711</v>
      </c>
      <c r="D167" s="148" t="s">
        <v>1667</v>
      </c>
      <c r="E167" s="152" t="s">
        <v>1692</v>
      </c>
      <c r="F167" s="93" t="s">
        <v>1712</v>
      </c>
      <c r="G167" s="135">
        <v>1039</v>
      </c>
      <c r="H167" s="246">
        <v>849688006238</v>
      </c>
    </row>
    <row r="168" spans="2:8" s="172" customFormat="1" ht="45">
      <c r="B168" s="128" t="s">
        <v>1528</v>
      </c>
      <c r="C168" s="176" t="s">
        <v>1713</v>
      </c>
      <c r="D168" s="148" t="s">
        <v>1667</v>
      </c>
      <c r="E168" s="152" t="s">
        <v>1692</v>
      </c>
      <c r="F168" s="93" t="s">
        <v>1714</v>
      </c>
      <c r="G168" s="135">
        <v>1399</v>
      </c>
      <c r="H168" s="246">
        <v>849688006245</v>
      </c>
    </row>
    <row r="169" spans="2:8" s="172" customFormat="1" ht="45">
      <c r="B169" s="128" t="s">
        <v>1528</v>
      </c>
      <c r="C169" s="176" t="s">
        <v>1734</v>
      </c>
      <c r="D169" s="148" t="s">
        <v>1716</v>
      </c>
      <c r="E169" s="152" t="s">
        <v>1735</v>
      </c>
      <c r="F169" s="93" t="s">
        <v>1736</v>
      </c>
      <c r="G169" s="135">
        <v>419</v>
      </c>
      <c r="H169" s="240" t="s">
        <v>1737</v>
      </c>
    </row>
    <row r="170" spans="2:8" s="172" customFormat="1" ht="45">
      <c r="B170" s="128" t="s">
        <v>1528</v>
      </c>
      <c r="C170" s="176" t="s">
        <v>1738</v>
      </c>
      <c r="D170" s="148" t="s">
        <v>1716</v>
      </c>
      <c r="E170" s="152" t="s">
        <v>1735</v>
      </c>
      <c r="F170" s="93" t="s">
        <v>1739</v>
      </c>
      <c r="G170" s="135">
        <v>599</v>
      </c>
      <c r="H170" s="246">
        <v>849688006207</v>
      </c>
    </row>
    <row r="171" spans="2:8" s="172" customFormat="1" ht="45">
      <c r="B171" s="128" t="s">
        <v>1528</v>
      </c>
      <c r="C171" s="176" t="s">
        <v>1740</v>
      </c>
      <c r="D171" s="148" t="s">
        <v>1716</v>
      </c>
      <c r="E171" s="152" t="s">
        <v>1735</v>
      </c>
      <c r="F171" s="93" t="s">
        <v>1741</v>
      </c>
      <c r="G171" s="135">
        <v>959</v>
      </c>
      <c r="H171" s="246">
        <v>849688006214</v>
      </c>
    </row>
    <row r="172" spans="2:8" s="172" customFormat="1" ht="45">
      <c r="B172" s="128" t="s">
        <v>1528</v>
      </c>
      <c r="C172" s="176" t="s">
        <v>1742</v>
      </c>
      <c r="D172" s="148" t="s">
        <v>1716</v>
      </c>
      <c r="E172" s="152" t="s">
        <v>1735</v>
      </c>
      <c r="F172" s="93" t="s">
        <v>1743</v>
      </c>
      <c r="G172" s="135">
        <v>1319</v>
      </c>
      <c r="H172" s="246">
        <v>849688006221</v>
      </c>
    </row>
    <row r="173" spans="2:8" s="172" customFormat="1" ht="45">
      <c r="B173" s="128" t="s">
        <v>1151</v>
      </c>
      <c r="C173" s="93" t="s">
        <v>1261</v>
      </c>
      <c r="D173" s="148" t="s">
        <v>1153</v>
      </c>
      <c r="E173" s="222" t="s">
        <v>4584</v>
      </c>
      <c r="F173" s="163" t="s">
        <v>1262</v>
      </c>
      <c r="G173" s="135">
        <v>1150</v>
      </c>
      <c r="H173" s="224" t="s">
        <v>4579</v>
      </c>
    </row>
    <row r="174" spans="2:8" s="172" customFormat="1" ht="45">
      <c r="B174" s="128" t="s">
        <v>1151</v>
      </c>
      <c r="C174" s="138" t="s">
        <v>1263</v>
      </c>
      <c r="D174" s="148" t="s">
        <v>1153</v>
      </c>
      <c r="E174" s="132" t="s">
        <v>4581</v>
      </c>
      <c r="F174" s="150" t="s">
        <v>1264</v>
      </c>
      <c r="G174" s="135">
        <v>1510</v>
      </c>
      <c r="H174" s="224" t="s">
        <v>4580</v>
      </c>
    </row>
    <row r="175" spans="2:8" s="172" customFormat="1" ht="45">
      <c r="B175" s="205" t="s">
        <v>1151</v>
      </c>
      <c r="C175" s="138" t="s">
        <v>1265</v>
      </c>
      <c r="D175" s="151" t="s">
        <v>1153</v>
      </c>
      <c r="E175" s="132" t="s">
        <v>4581</v>
      </c>
      <c r="F175" s="150" t="s">
        <v>1266</v>
      </c>
      <c r="G175" s="135">
        <v>1870</v>
      </c>
      <c r="H175" s="225">
        <v>849688007105</v>
      </c>
    </row>
    <row r="176" spans="2:8" s="172" customFormat="1" ht="45">
      <c r="B176" s="128" t="s">
        <v>1151</v>
      </c>
      <c r="C176" s="138" t="s">
        <v>1267</v>
      </c>
      <c r="D176" s="148" t="s">
        <v>1153</v>
      </c>
      <c r="E176" s="132" t="s">
        <v>4581</v>
      </c>
      <c r="F176" s="150" t="s">
        <v>1268</v>
      </c>
      <c r="G176" s="135">
        <v>2590</v>
      </c>
      <c r="H176" s="225">
        <v>849688007112</v>
      </c>
    </row>
    <row r="177" spans="2:8" s="172" customFormat="1" ht="45">
      <c r="B177" s="229" t="s">
        <v>1151</v>
      </c>
      <c r="C177" s="138" t="s">
        <v>1269</v>
      </c>
      <c r="D177" s="230" t="s">
        <v>1153</v>
      </c>
      <c r="E177" s="132" t="s">
        <v>4581</v>
      </c>
      <c r="F177" s="150" t="s">
        <v>1270</v>
      </c>
      <c r="G177" s="135">
        <v>3310</v>
      </c>
      <c r="H177" s="225">
        <v>849688007129</v>
      </c>
    </row>
    <row r="178" spans="2:8" s="172" customFormat="1" ht="45">
      <c r="B178" s="146" t="s">
        <v>1151</v>
      </c>
      <c r="C178" s="138" t="s">
        <v>1271</v>
      </c>
      <c r="D178" s="148" t="s">
        <v>1153</v>
      </c>
      <c r="E178" s="132" t="s">
        <v>4581</v>
      </c>
      <c r="F178" s="150" t="s">
        <v>1272</v>
      </c>
      <c r="G178" s="135">
        <v>4030</v>
      </c>
      <c r="H178" s="225">
        <v>849688007136</v>
      </c>
    </row>
    <row r="179" spans="2:8" s="172" customFormat="1" ht="45">
      <c r="B179" s="146" t="s">
        <v>1151</v>
      </c>
      <c r="C179" s="206" t="s">
        <v>1273</v>
      </c>
      <c r="D179" s="148" t="s">
        <v>1153</v>
      </c>
      <c r="E179" s="132" t="s">
        <v>4581</v>
      </c>
      <c r="F179" s="150" t="s">
        <v>1274</v>
      </c>
      <c r="G179" s="135">
        <v>5470</v>
      </c>
      <c r="H179" s="225">
        <v>849688007143</v>
      </c>
    </row>
    <row r="180" spans="2:8" s="172" customFormat="1" ht="45">
      <c r="B180" s="146" t="s">
        <v>1151</v>
      </c>
      <c r="C180" s="206" t="s">
        <v>1275</v>
      </c>
      <c r="D180" s="148" t="s">
        <v>1153</v>
      </c>
      <c r="E180" s="132" t="s">
        <v>4581</v>
      </c>
      <c r="F180" s="150" t="s">
        <v>1276</v>
      </c>
      <c r="G180" s="135">
        <v>6550</v>
      </c>
      <c r="H180" s="225">
        <v>849688008072</v>
      </c>
    </row>
    <row r="181" spans="2:8" s="172" customFormat="1" ht="45">
      <c r="B181" s="146" t="s">
        <v>1151</v>
      </c>
      <c r="C181" s="206" t="s">
        <v>1277</v>
      </c>
      <c r="D181" s="148" t="s">
        <v>1153</v>
      </c>
      <c r="E181" s="132" t="s">
        <v>4581</v>
      </c>
      <c r="F181" s="150" t="s">
        <v>1278</v>
      </c>
      <c r="G181" s="135">
        <v>7630</v>
      </c>
      <c r="H181" s="225">
        <v>849688008089</v>
      </c>
    </row>
    <row r="182" spans="2:8" s="172" customFormat="1" ht="45">
      <c r="B182" s="146" t="s">
        <v>1151</v>
      </c>
      <c r="C182" s="206" t="s">
        <v>1279</v>
      </c>
      <c r="D182" s="148" t="s">
        <v>1153</v>
      </c>
      <c r="E182" s="132" t="s">
        <v>4581</v>
      </c>
      <c r="F182" s="150" t="s">
        <v>1280</v>
      </c>
      <c r="G182" s="135">
        <v>9790</v>
      </c>
      <c r="H182" s="225">
        <v>849688007204</v>
      </c>
    </row>
  </sheetData>
  <dataValidations count="1">
    <dataValidation type="list" allowBlank="1" showInputMessage="1" showErrorMessage="1" sqref="G1" xr:uid="{00000000-0002-0000-0200-000000000000}">
      <formula1>Currency</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675"/>
  <sheetViews>
    <sheetView zoomScale="75" zoomScaleNormal="75" workbookViewId="0">
      <selection activeCell="B2" sqref="B2"/>
    </sheetView>
  </sheetViews>
  <sheetFormatPr defaultColWidth="9.15625" defaultRowHeight="22.2"/>
  <cols>
    <col min="1" max="1" width="2.83984375" style="284" customWidth="1"/>
    <col min="2" max="2" width="26.83984375" style="600" customWidth="1"/>
    <col min="3" max="3" width="28.15625" style="600" customWidth="1"/>
    <col min="4" max="4" width="32.15625" style="600" customWidth="1"/>
    <col min="5" max="5" width="132" style="601" customWidth="1"/>
    <col min="6" max="6" width="18.15625" style="602" customWidth="1"/>
    <col min="7" max="7" width="21.68359375" style="603" customWidth="1"/>
    <col min="8" max="8" width="30.15625" style="604" customWidth="1"/>
    <col min="9" max="9" width="132" style="605" customWidth="1"/>
    <col min="10" max="10" width="21.83984375" style="602" customWidth="1"/>
    <col min="11" max="16384" width="9.15625" style="284"/>
  </cols>
  <sheetData>
    <row r="1" spans="2:10" ht="15">
      <c r="B1" s="279"/>
      <c r="C1" s="279"/>
      <c r="D1" s="279"/>
      <c r="E1" s="280"/>
      <c r="F1" s="281"/>
      <c r="G1" s="89"/>
      <c r="H1" s="282"/>
      <c r="I1" s="283"/>
      <c r="J1" s="281"/>
    </row>
    <row r="2" spans="2:10" ht="22.5">
      <c r="B2" s="285" t="s">
        <v>2050</v>
      </c>
      <c r="C2" s="286"/>
      <c r="D2" s="286"/>
      <c r="E2" s="287"/>
      <c r="F2" s="288"/>
      <c r="G2" s="89"/>
      <c r="H2" s="289"/>
      <c r="I2" s="290"/>
      <c r="J2" s="288"/>
    </row>
    <row r="3" spans="2:10" ht="15.3" thickBot="1">
      <c r="B3" s="291"/>
      <c r="C3" s="286"/>
      <c r="D3" s="286"/>
      <c r="E3" s="287"/>
      <c r="F3" s="288"/>
      <c r="G3" s="89"/>
      <c r="H3" s="289"/>
      <c r="I3" s="290"/>
      <c r="J3" s="288"/>
    </row>
    <row r="4" spans="2:10" ht="36" customHeight="1">
      <c r="B4" s="1223" t="s">
        <v>2051</v>
      </c>
      <c r="C4" s="1224"/>
      <c r="D4" s="1224"/>
      <c r="E4" s="1224"/>
      <c r="F4" s="1224"/>
      <c r="G4" s="1225"/>
      <c r="H4" s="1223" t="s">
        <v>2052</v>
      </c>
      <c r="I4" s="1226"/>
      <c r="J4" s="1225"/>
    </row>
    <row r="5" spans="2:10" ht="48" customHeight="1">
      <c r="B5" s="292" t="s">
        <v>474</v>
      </c>
      <c r="C5" s="293" t="s">
        <v>475</v>
      </c>
      <c r="D5" s="293" t="s">
        <v>476</v>
      </c>
      <c r="E5" s="293" t="s">
        <v>478</v>
      </c>
      <c r="F5" s="294" t="s">
        <v>2053</v>
      </c>
      <c r="G5" s="295" t="s">
        <v>2054</v>
      </c>
      <c r="H5" s="296" t="s">
        <v>2055</v>
      </c>
      <c r="I5" s="293" t="s">
        <v>478</v>
      </c>
      <c r="J5" s="297" t="s">
        <v>557</v>
      </c>
    </row>
    <row r="6" spans="2:10" ht="63" customHeight="1">
      <c r="B6" s="1211" t="s">
        <v>561</v>
      </c>
      <c r="C6" s="1180" t="s">
        <v>1</v>
      </c>
      <c r="D6" s="1048" t="s">
        <v>698</v>
      </c>
      <c r="E6" s="1181" t="s">
        <v>699</v>
      </c>
      <c r="F6" s="1091">
        <v>1449</v>
      </c>
      <c r="G6" s="1212">
        <v>43922</v>
      </c>
      <c r="H6" s="1180" t="s">
        <v>148</v>
      </c>
      <c r="I6" s="1213" t="s">
        <v>616</v>
      </c>
      <c r="J6" s="1214">
        <v>1550</v>
      </c>
    </row>
    <row r="7" spans="2:10" ht="64.5" customHeight="1">
      <c r="B7" s="1211" t="s">
        <v>561</v>
      </c>
      <c r="C7" s="1180" t="s">
        <v>11</v>
      </c>
      <c r="D7" s="1048" t="s">
        <v>705</v>
      </c>
      <c r="E7" s="1181" t="s">
        <v>707</v>
      </c>
      <c r="F7" s="1091">
        <v>1149</v>
      </c>
      <c r="G7" s="1212">
        <v>43922</v>
      </c>
      <c r="H7" s="1180" t="s">
        <v>146</v>
      </c>
      <c r="I7" s="1213" t="s">
        <v>634</v>
      </c>
      <c r="J7" s="1214">
        <v>1350</v>
      </c>
    </row>
    <row r="8" spans="2:10" ht="64.5" customHeight="1">
      <c r="B8" s="1211" t="s">
        <v>569</v>
      </c>
      <c r="C8" s="1180" t="s">
        <v>113</v>
      </c>
      <c r="D8" s="1048" t="s">
        <v>759</v>
      </c>
      <c r="E8" s="1181" t="s">
        <v>815</v>
      </c>
      <c r="F8" s="1091">
        <v>379</v>
      </c>
      <c r="G8" s="1212">
        <v>43922</v>
      </c>
      <c r="H8" s="1180" t="s">
        <v>3786</v>
      </c>
      <c r="I8" s="1213" t="s">
        <v>3838</v>
      </c>
      <c r="J8" s="1214">
        <v>379</v>
      </c>
    </row>
    <row r="9" spans="2:10" ht="64.5" customHeight="1">
      <c r="B9" s="1211" t="s">
        <v>569</v>
      </c>
      <c r="C9" s="1180" t="s">
        <v>115</v>
      </c>
      <c r="D9" s="1048" t="s">
        <v>816</v>
      </c>
      <c r="E9" s="1181" t="s">
        <v>821</v>
      </c>
      <c r="F9" s="1091">
        <v>379</v>
      </c>
      <c r="G9" s="1212">
        <v>43922</v>
      </c>
      <c r="H9" s="1180" t="s">
        <v>3789</v>
      </c>
      <c r="I9" s="1213" t="s">
        <v>3841</v>
      </c>
      <c r="J9" s="1214">
        <v>395</v>
      </c>
    </row>
    <row r="10" spans="2:10" ht="64.5" customHeight="1">
      <c r="B10" s="1211" t="s">
        <v>481</v>
      </c>
      <c r="C10" s="1180" t="s">
        <v>849</v>
      </c>
      <c r="D10" s="1048" t="s">
        <v>759</v>
      </c>
      <c r="E10" s="1181" t="s">
        <v>850</v>
      </c>
      <c r="F10" s="1091">
        <v>249</v>
      </c>
      <c r="G10" s="1212">
        <v>43922</v>
      </c>
      <c r="H10" s="1180" t="s">
        <v>4149</v>
      </c>
      <c r="I10" s="1213" t="s">
        <v>4161</v>
      </c>
      <c r="J10" s="1214">
        <v>249</v>
      </c>
    </row>
    <row r="11" spans="2:10" ht="64.5" customHeight="1">
      <c r="B11" s="1211" t="s">
        <v>569</v>
      </c>
      <c r="C11" s="1180" t="s">
        <v>6</v>
      </c>
      <c r="D11" s="1048" t="s">
        <v>836</v>
      </c>
      <c r="E11" s="1181" t="s">
        <v>863</v>
      </c>
      <c r="F11" s="1091">
        <v>479</v>
      </c>
      <c r="G11" s="1212">
        <v>43922</v>
      </c>
      <c r="H11" s="1180" t="s">
        <v>4139</v>
      </c>
      <c r="I11" s="1213" t="s">
        <v>4151</v>
      </c>
      <c r="J11" s="1214">
        <v>359</v>
      </c>
    </row>
    <row r="12" spans="2:10" ht="64.5" customHeight="1">
      <c r="B12" s="1211" t="s">
        <v>569</v>
      </c>
      <c r="C12" s="1180" t="s">
        <v>31</v>
      </c>
      <c r="D12" s="1048" t="s">
        <v>870</v>
      </c>
      <c r="E12" s="1181" t="s">
        <v>873</v>
      </c>
      <c r="F12" s="1091">
        <v>249</v>
      </c>
      <c r="G12" s="1212">
        <v>43922</v>
      </c>
      <c r="H12" s="1180" t="s">
        <v>4149</v>
      </c>
      <c r="I12" s="1213" t="s">
        <v>4161</v>
      </c>
      <c r="J12" s="1214">
        <v>249</v>
      </c>
    </row>
    <row r="13" spans="2:10" ht="64.5" customHeight="1">
      <c r="B13" s="1211" t="s">
        <v>569</v>
      </c>
      <c r="C13" s="1180" t="s">
        <v>27</v>
      </c>
      <c r="D13" s="1048" t="s">
        <v>894</v>
      </c>
      <c r="E13" s="1181" t="s">
        <v>895</v>
      </c>
      <c r="F13" s="1091">
        <v>1498</v>
      </c>
      <c r="G13" s="1212">
        <v>43922</v>
      </c>
      <c r="H13" s="1180" t="s">
        <v>3455</v>
      </c>
      <c r="I13" s="1213" t="s">
        <v>3490</v>
      </c>
      <c r="J13" s="1214">
        <v>1500</v>
      </c>
    </row>
    <row r="14" spans="2:10" ht="64.5" customHeight="1">
      <c r="B14" s="1211" t="s">
        <v>561</v>
      </c>
      <c r="C14" s="1180" t="s">
        <v>274</v>
      </c>
      <c r="D14" s="1048" t="s">
        <v>786</v>
      </c>
      <c r="E14" s="1181" t="s">
        <v>896</v>
      </c>
      <c r="F14" s="1091">
        <v>899</v>
      </c>
      <c r="G14" s="1212">
        <v>43922</v>
      </c>
      <c r="H14" s="1180" t="s">
        <v>249</v>
      </c>
      <c r="I14" s="1213" t="s">
        <v>730</v>
      </c>
      <c r="J14" s="1214">
        <v>950</v>
      </c>
    </row>
    <row r="15" spans="2:10" ht="64.5" customHeight="1">
      <c r="B15" s="1211" t="s">
        <v>561</v>
      </c>
      <c r="C15" s="1180" t="s">
        <v>4566</v>
      </c>
      <c r="D15" s="1048" t="s">
        <v>944</v>
      </c>
      <c r="E15" s="1181" t="s">
        <v>950</v>
      </c>
      <c r="F15" s="1091">
        <v>1499</v>
      </c>
      <c r="G15" s="1212">
        <v>43922</v>
      </c>
      <c r="H15" s="1180" t="s">
        <v>296</v>
      </c>
      <c r="I15" s="1213" t="s">
        <v>945</v>
      </c>
      <c r="J15" s="1214">
        <v>1500</v>
      </c>
    </row>
    <row r="16" spans="2:10" ht="64.5" customHeight="1">
      <c r="B16" s="1211" t="s">
        <v>561</v>
      </c>
      <c r="C16" s="1180" t="s">
        <v>4567</v>
      </c>
      <c r="D16" s="1048" t="s">
        <v>944</v>
      </c>
      <c r="E16" s="1181" t="s">
        <v>951</v>
      </c>
      <c r="F16" s="1091">
        <v>1699</v>
      </c>
      <c r="G16" s="1212">
        <v>43922</v>
      </c>
      <c r="H16" s="1180" t="s">
        <v>947</v>
      </c>
      <c r="I16" s="1213" t="s">
        <v>948</v>
      </c>
      <c r="J16" s="1214">
        <v>1700</v>
      </c>
    </row>
    <row r="17" spans="2:10" ht="64.5" customHeight="1">
      <c r="B17" s="1211" t="s">
        <v>561</v>
      </c>
      <c r="C17" s="1180" t="s">
        <v>9</v>
      </c>
      <c r="D17" s="1048" t="s">
        <v>958</v>
      </c>
      <c r="E17" s="1181" t="s">
        <v>960</v>
      </c>
      <c r="F17" s="1091">
        <v>989</v>
      </c>
      <c r="G17" s="1212">
        <v>43922</v>
      </c>
      <c r="H17" s="1180" t="s">
        <v>143</v>
      </c>
      <c r="I17" s="1213" t="s">
        <v>746</v>
      </c>
      <c r="J17" s="1214">
        <v>1050</v>
      </c>
    </row>
    <row r="18" spans="2:10" ht="64.5" customHeight="1">
      <c r="B18" s="1211" t="s">
        <v>569</v>
      </c>
      <c r="C18" s="1180" t="s">
        <v>10</v>
      </c>
      <c r="D18" s="1048" t="s">
        <v>961</v>
      </c>
      <c r="E18" s="1181" t="s">
        <v>962</v>
      </c>
      <c r="F18" s="1091">
        <v>359</v>
      </c>
      <c r="G18" s="1212">
        <v>43922</v>
      </c>
      <c r="H18" s="1180" t="s">
        <v>4139</v>
      </c>
      <c r="I18" s="1213" t="s">
        <v>4151</v>
      </c>
      <c r="J18" s="1214">
        <v>359</v>
      </c>
    </row>
    <row r="19" spans="2:10" ht="64.5" customHeight="1">
      <c r="B19" s="1211" t="s">
        <v>561</v>
      </c>
      <c r="C19" s="1180" t="s">
        <v>33</v>
      </c>
      <c r="D19" s="1048" t="s">
        <v>963</v>
      </c>
      <c r="E19" s="1181" t="s">
        <v>964</v>
      </c>
      <c r="F19" s="1091">
        <v>999</v>
      </c>
      <c r="G19" s="1212">
        <v>43922</v>
      </c>
      <c r="H19" s="1180" t="s">
        <v>141</v>
      </c>
      <c r="I19" s="1213" t="s">
        <v>760</v>
      </c>
      <c r="J19" s="1214">
        <v>1150</v>
      </c>
    </row>
    <row r="20" spans="2:10" ht="64.5" customHeight="1">
      <c r="B20" s="1211" t="s">
        <v>561</v>
      </c>
      <c r="C20" s="1180" t="s">
        <v>976</v>
      </c>
      <c r="D20" s="1048" t="s">
        <v>977</v>
      </c>
      <c r="E20" s="1181" t="s">
        <v>979</v>
      </c>
      <c r="F20" s="1091">
        <v>4099</v>
      </c>
      <c r="G20" s="1212">
        <v>43922</v>
      </c>
      <c r="H20" s="1180" t="s">
        <v>713</v>
      </c>
      <c r="I20" s="1213" t="s">
        <v>3541</v>
      </c>
      <c r="J20" s="1214">
        <v>4350</v>
      </c>
    </row>
    <row r="21" spans="2:10" ht="64.5" customHeight="1">
      <c r="B21" s="1211" t="s">
        <v>561</v>
      </c>
      <c r="C21" s="1180" t="s">
        <v>41</v>
      </c>
      <c r="D21" s="1048" t="s">
        <v>981</v>
      </c>
      <c r="E21" s="1181" t="s">
        <v>983</v>
      </c>
      <c r="F21" s="1091">
        <v>2499</v>
      </c>
      <c r="G21" s="1212">
        <v>43922</v>
      </c>
      <c r="H21" s="1180" t="s">
        <v>273</v>
      </c>
      <c r="I21" s="1213" t="s">
        <v>3542</v>
      </c>
      <c r="J21" s="1214">
        <v>4000</v>
      </c>
    </row>
    <row r="22" spans="2:10" ht="64.5" customHeight="1">
      <c r="B22" s="1211" t="s">
        <v>1427</v>
      </c>
      <c r="C22" s="1180" t="s">
        <v>250</v>
      </c>
      <c r="D22" s="1048" t="s">
        <v>1430</v>
      </c>
      <c r="E22" s="1181" t="s">
        <v>4372</v>
      </c>
      <c r="F22" s="1091">
        <v>300</v>
      </c>
      <c r="G22" s="1212">
        <v>43922</v>
      </c>
      <c r="H22" s="1180" t="s">
        <v>4392</v>
      </c>
      <c r="I22" s="1213" t="s">
        <v>4426</v>
      </c>
      <c r="J22" s="1214">
        <v>300</v>
      </c>
    </row>
    <row r="23" spans="2:10" ht="64.5" customHeight="1">
      <c r="B23" s="1211" t="s">
        <v>1427</v>
      </c>
      <c r="C23" s="1180" t="s">
        <v>252</v>
      </c>
      <c r="D23" s="1048" t="s">
        <v>1430</v>
      </c>
      <c r="E23" s="1181" t="s">
        <v>4374</v>
      </c>
      <c r="F23" s="1091">
        <v>200</v>
      </c>
      <c r="G23" s="1212">
        <v>43922</v>
      </c>
      <c r="H23" s="1180" t="s">
        <v>4390</v>
      </c>
      <c r="I23" s="1213" t="s">
        <v>4428</v>
      </c>
      <c r="J23" s="1214">
        <v>200</v>
      </c>
    </row>
    <row r="24" spans="2:10" ht="64.5" customHeight="1">
      <c r="B24" s="1211" t="s">
        <v>1427</v>
      </c>
      <c r="C24" s="1180" t="s">
        <v>256</v>
      </c>
      <c r="D24" s="1048" t="s">
        <v>1433</v>
      </c>
      <c r="E24" s="1181" t="s">
        <v>4378</v>
      </c>
      <c r="F24" s="1091">
        <v>200</v>
      </c>
      <c r="G24" s="1212">
        <v>43922</v>
      </c>
      <c r="H24" s="1180" t="s">
        <v>4394</v>
      </c>
      <c r="I24" s="1213" t="s">
        <v>4432</v>
      </c>
      <c r="J24" s="1214">
        <v>200</v>
      </c>
    </row>
    <row r="25" spans="2:10" ht="64.5" customHeight="1">
      <c r="B25" s="1211" t="s">
        <v>1427</v>
      </c>
      <c r="C25" s="1180" t="s">
        <v>1439</v>
      </c>
      <c r="D25" s="1048" t="s">
        <v>1437</v>
      </c>
      <c r="E25" s="1181" t="s">
        <v>4381</v>
      </c>
      <c r="F25" s="1091">
        <v>180</v>
      </c>
      <c r="G25" s="1212">
        <v>43922</v>
      </c>
      <c r="H25" s="1180" t="s">
        <v>4385</v>
      </c>
      <c r="I25" s="1213" t="s">
        <v>4435</v>
      </c>
      <c r="J25" s="1214">
        <v>180</v>
      </c>
    </row>
    <row r="26" spans="2:10" ht="64.5" customHeight="1">
      <c r="B26" s="1211" t="s">
        <v>1427</v>
      </c>
      <c r="C26" s="1180" t="s">
        <v>1440</v>
      </c>
      <c r="D26" s="1048" t="s">
        <v>1437</v>
      </c>
      <c r="E26" s="1181" t="s">
        <v>4382</v>
      </c>
      <c r="F26" s="1091">
        <v>180</v>
      </c>
      <c r="G26" s="1212">
        <v>43922</v>
      </c>
      <c r="H26" s="1180" t="s">
        <v>4386</v>
      </c>
      <c r="I26" s="1213" t="s">
        <v>4436</v>
      </c>
      <c r="J26" s="1214">
        <v>180</v>
      </c>
    </row>
    <row r="27" spans="2:10" ht="64.5" customHeight="1">
      <c r="B27" s="1211" t="s">
        <v>1480</v>
      </c>
      <c r="C27" s="1180" t="s">
        <v>92</v>
      </c>
      <c r="D27" s="1048" t="s">
        <v>1481</v>
      </c>
      <c r="E27" s="1181" t="s">
        <v>1482</v>
      </c>
      <c r="F27" s="1091">
        <v>250</v>
      </c>
      <c r="G27" s="1212">
        <v>43922</v>
      </c>
      <c r="H27" s="1180" t="s">
        <v>3589</v>
      </c>
      <c r="I27" s="1213" t="s">
        <v>3598</v>
      </c>
      <c r="J27" s="1214">
        <v>250</v>
      </c>
    </row>
    <row r="28" spans="2:10" ht="64.5" customHeight="1">
      <c r="B28" s="1211" t="s">
        <v>1750</v>
      </c>
      <c r="C28" s="1180" t="s">
        <v>1834</v>
      </c>
      <c r="D28" s="1048" t="s">
        <v>1750</v>
      </c>
      <c r="E28" s="1181" t="s">
        <v>1835</v>
      </c>
      <c r="F28" s="1091">
        <v>89</v>
      </c>
      <c r="G28" s="1212">
        <v>43922</v>
      </c>
      <c r="H28" s="1180" t="s">
        <v>51</v>
      </c>
      <c r="I28" s="1213" t="s">
        <v>1823</v>
      </c>
      <c r="J28" s="1214">
        <v>199</v>
      </c>
    </row>
    <row r="29" spans="2:10" ht="48" customHeight="1" thickBot="1">
      <c r="B29" s="1203" t="s">
        <v>561</v>
      </c>
      <c r="C29" s="1203" t="s">
        <v>95</v>
      </c>
      <c r="D29" s="1204" t="s">
        <v>4216</v>
      </c>
      <c r="E29" s="1205" t="s">
        <v>864</v>
      </c>
      <c r="F29" s="1206">
        <v>399</v>
      </c>
      <c r="G29" s="1207">
        <v>43910</v>
      </c>
      <c r="H29" s="1208" t="s">
        <v>4588</v>
      </c>
      <c r="I29" s="1209" t="s">
        <v>4590</v>
      </c>
      <c r="J29" s="1210">
        <v>399</v>
      </c>
    </row>
    <row r="30" spans="2:10" ht="48" customHeight="1" thickBot="1">
      <c r="B30" s="178" t="s">
        <v>1408</v>
      </c>
      <c r="C30" s="178" t="s">
        <v>1409</v>
      </c>
      <c r="D30" s="130" t="s">
        <v>1410</v>
      </c>
      <c r="E30" s="129" t="s">
        <v>1411</v>
      </c>
      <c r="F30" s="147">
        <v>750</v>
      </c>
      <c r="G30" s="1126">
        <v>43862</v>
      </c>
      <c r="H30" s="1175" t="s">
        <v>2103</v>
      </c>
      <c r="I30" s="1128" t="s">
        <v>1043</v>
      </c>
      <c r="J30" s="1129" t="s">
        <v>1043</v>
      </c>
    </row>
    <row r="31" spans="2:10" ht="48" customHeight="1" thickBot="1">
      <c r="B31" s="178" t="s">
        <v>1408</v>
      </c>
      <c r="C31" s="178" t="s">
        <v>1412</v>
      </c>
      <c r="D31" s="130" t="s">
        <v>1413</v>
      </c>
      <c r="E31" s="129" t="s">
        <v>1414</v>
      </c>
      <c r="F31" s="147">
        <v>1000</v>
      </c>
      <c r="G31" s="1126">
        <v>43862</v>
      </c>
      <c r="H31" s="1175" t="s">
        <v>2103</v>
      </c>
      <c r="I31" s="1128" t="s">
        <v>1043</v>
      </c>
      <c r="J31" s="1129" t="s">
        <v>1043</v>
      </c>
    </row>
    <row r="32" spans="2:10" ht="60.3" thickBot="1">
      <c r="B32" s="178" t="s">
        <v>1151</v>
      </c>
      <c r="C32" s="137" t="s">
        <v>1358</v>
      </c>
      <c r="D32" s="130" t="s">
        <v>1359</v>
      </c>
      <c r="E32" s="163" t="s">
        <v>1360</v>
      </c>
      <c r="F32" s="135">
        <v>3650</v>
      </c>
      <c r="G32" s="1126">
        <v>43862</v>
      </c>
      <c r="H32" s="1175" t="s">
        <v>2103</v>
      </c>
      <c r="I32" s="1128" t="s">
        <v>1043</v>
      </c>
      <c r="J32" s="1129" t="s">
        <v>1043</v>
      </c>
    </row>
    <row r="33" spans="2:11" ht="60.3" thickBot="1">
      <c r="B33" s="178" t="s">
        <v>1151</v>
      </c>
      <c r="C33" s="137" t="s">
        <v>1361</v>
      </c>
      <c r="D33" s="130" t="s">
        <v>1359</v>
      </c>
      <c r="E33" s="163" t="s">
        <v>1362</v>
      </c>
      <c r="F33" s="135">
        <v>3880</v>
      </c>
      <c r="G33" s="1126">
        <v>43862</v>
      </c>
      <c r="H33" s="1175" t="s">
        <v>2103</v>
      </c>
      <c r="I33" s="1128" t="s">
        <v>1043</v>
      </c>
      <c r="J33" s="1129" t="s">
        <v>1043</v>
      </c>
    </row>
    <row r="34" spans="2:11" ht="60.3" thickBot="1">
      <c r="B34" s="178" t="s">
        <v>1151</v>
      </c>
      <c r="C34" s="137" t="s">
        <v>1363</v>
      </c>
      <c r="D34" s="130" t="s">
        <v>1359</v>
      </c>
      <c r="E34" s="163" t="s">
        <v>1364</v>
      </c>
      <c r="F34" s="135">
        <v>4110</v>
      </c>
      <c r="G34" s="1126">
        <v>43862</v>
      </c>
      <c r="H34" s="1175" t="s">
        <v>2103</v>
      </c>
      <c r="I34" s="1128" t="s">
        <v>1043</v>
      </c>
      <c r="J34" s="1129" t="s">
        <v>1043</v>
      </c>
    </row>
    <row r="35" spans="2:11" ht="60.3" thickBot="1">
      <c r="B35" s="178" t="s">
        <v>1151</v>
      </c>
      <c r="C35" s="137" t="s">
        <v>1365</v>
      </c>
      <c r="D35" s="130" t="s">
        <v>1366</v>
      </c>
      <c r="E35" s="163" t="s">
        <v>1367</v>
      </c>
      <c r="F35" s="135">
        <v>4550</v>
      </c>
      <c r="G35" s="1126">
        <v>43862</v>
      </c>
      <c r="H35" s="1175" t="s">
        <v>2103</v>
      </c>
      <c r="I35" s="1128" t="s">
        <v>1043</v>
      </c>
      <c r="J35" s="1129" t="s">
        <v>1043</v>
      </c>
    </row>
    <row r="36" spans="2:11" ht="60.3" thickBot="1">
      <c r="B36" s="178" t="s">
        <v>1151</v>
      </c>
      <c r="C36" s="178" t="s">
        <v>1368</v>
      </c>
      <c r="D36" s="130" t="s">
        <v>1366</v>
      </c>
      <c r="E36" s="163" t="s">
        <v>1369</v>
      </c>
      <c r="F36" s="147">
        <v>4780</v>
      </c>
      <c r="G36" s="1126">
        <v>43862</v>
      </c>
      <c r="H36" s="1175" t="s">
        <v>2103</v>
      </c>
      <c r="I36" s="1128" t="s">
        <v>1043</v>
      </c>
      <c r="J36" s="1129" t="s">
        <v>1043</v>
      </c>
    </row>
    <row r="37" spans="2:11" ht="60.3" thickBot="1">
      <c r="B37" s="178" t="s">
        <v>1151</v>
      </c>
      <c r="C37" s="178" t="s">
        <v>1370</v>
      </c>
      <c r="D37" s="130" t="s">
        <v>1366</v>
      </c>
      <c r="E37" s="163" t="s">
        <v>1371</v>
      </c>
      <c r="F37" s="147">
        <v>5010</v>
      </c>
      <c r="G37" s="1126">
        <v>43862</v>
      </c>
      <c r="H37" s="1175" t="s">
        <v>2103</v>
      </c>
      <c r="I37" s="1128" t="s">
        <v>1043</v>
      </c>
      <c r="J37" s="1129" t="s">
        <v>1043</v>
      </c>
    </row>
    <row r="38" spans="2:11" ht="45.3" thickBot="1">
      <c r="B38" s="178" t="s">
        <v>1151</v>
      </c>
      <c r="C38" s="137" t="s">
        <v>3719</v>
      </c>
      <c r="D38" s="130" t="s">
        <v>1359</v>
      </c>
      <c r="E38" s="163" t="s">
        <v>3732</v>
      </c>
      <c r="F38" s="135">
        <v>2300</v>
      </c>
      <c r="G38" s="1126">
        <v>43862</v>
      </c>
      <c r="H38" s="1175" t="s">
        <v>2103</v>
      </c>
      <c r="I38" s="1128" t="s">
        <v>1043</v>
      </c>
      <c r="J38" s="1129" t="s">
        <v>1043</v>
      </c>
    </row>
    <row r="39" spans="2:11" ht="45.3" thickBot="1">
      <c r="B39" s="178" t="s">
        <v>1151</v>
      </c>
      <c r="C39" s="137" t="s">
        <v>3720</v>
      </c>
      <c r="D39" s="130" t="s">
        <v>1359</v>
      </c>
      <c r="E39" s="163" t="s">
        <v>3733</v>
      </c>
      <c r="F39" s="135">
        <v>2530</v>
      </c>
      <c r="G39" s="1126">
        <v>43862</v>
      </c>
      <c r="H39" s="1175" t="s">
        <v>2103</v>
      </c>
      <c r="I39" s="1128" t="s">
        <v>1043</v>
      </c>
      <c r="J39" s="1129" t="s">
        <v>1043</v>
      </c>
    </row>
    <row r="40" spans="2:11" ht="45.3" thickBot="1">
      <c r="B40" s="178" t="s">
        <v>1151</v>
      </c>
      <c r="C40" s="137" t="s">
        <v>3721</v>
      </c>
      <c r="D40" s="130" t="s">
        <v>1359</v>
      </c>
      <c r="E40" s="163" t="s">
        <v>3736</v>
      </c>
      <c r="F40" s="135">
        <v>2760</v>
      </c>
      <c r="G40" s="1126">
        <v>43862</v>
      </c>
      <c r="H40" s="1175" t="s">
        <v>2103</v>
      </c>
      <c r="I40" s="1128" t="s">
        <v>1043</v>
      </c>
      <c r="J40" s="1129" t="s">
        <v>1043</v>
      </c>
    </row>
    <row r="41" spans="2:11" ht="45.3" thickBot="1">
      <c r="B41" s="178" t="s">
        <v>1151</v>
      </c>
      <c r="C41" s="137" t="s">
        <v>3722</v>
      </c>
      <c r="D41" s="130" t="s">
        <v>1359</v>
      </c>
      <c r="E41" s="163" t="s">
        <v>3731</v>
      </c>
      <c r="F41" s="135">
        <v>1300</v>
      </c>
      <c r="G41" s="1126">
        <v>43862</v>
      </c>
      <c r="H41" s="1175" t="s">
        <v>2103</v>
      </c>
      <c r="I41" s="1128" t="s">
        <v>1043</v>
      </c>
      <c r="J41" s="1129" t="s">
        <v>1043</v>
      </c>
    </row>
    <row r="42" spans="2:11" ht="45.3" thickBot="1">
      <c r="B42" s="178" t="s">
        <v>1151</v>
      </c>
      <c r="C42" s="137" t="s">
        <v>3723</v>
      </c>
      <c r="D42" s="130" t="s">
        <v>1359</v>
      </c>
      <c r="E42" s="163" t="s">
        <v>3734</v>
      </c>
      <c r="F42" s="135">
        <v>1530</v>
      </c>
      <c r="G42" s="1126">
        <v>43862</v>
      </c>
      <c r="H42" s="1175" t="s">
        <v>2103</v>
      </c>
      <c r="I42" s="1128" t="s">
        <v>1043</v>
      </c>
      <c r="J42" s="1129" t="s">
        <v>1043</v>
      </c>
    </row>
    <row r="43" spans="2:11" ht="45.3" thickBot="1">
      <c r="B43" s="178" t="s">
        <v>1151</v>
      </c>
      <c r="C43" s="137" t="s">
        <v>3724</v>
      </c>
      <c r="D43" s="130" t="s">
        <v>1359</v>
      </c>
      <c r="E43" s="163" t="s">
        <v>3735</v>
      </c>
      <c r="F43" s="135">
        <v>1760</v>
      </c>
      <c r="G43" s="1126">
        <v>43862</v>
      </c>
      <c r="H43" s="1175" t="s">
        <v>2103</v>
      </c>
      <c r="I43" s="1128" t="s">
        <v>1043</v>
      </c>
      <c r="J43" s="1129" t="s">
        <v>1043</v>
      </c>
    </row>
    <row r="44" spans="2:11" ht="15.3" thickBot="1">
      <c r="B44" s="146" t="s">
        <v>484</v>
      </c>
      <c r="C44" s="138" t="s">
        <v>289</v>
      </c>
      <c r="D44" s="148" t="s">
        <v>1386</v>
      </c>
      <c r="E44" s="93" t="s">
        <v>1387</v>
      </c>
      <c r="F44" s="135">
        <v>160</v>
      </c>
      <c r="G44" s="1126">
        <v>43862</v>
      </c>
      <c r="H44" s="1175" t="s">
        <v>2103</v>
      </c>
      <c r="I44" s="1128" t="s">
        <v>1043</v>
      </c>
      <c r="J44" s="1129" t="s">
        <v>1043</v>
      </c>
    </row>
    <row r="45" spans="2:11" ht="65.25" customHeight="1" thickBot="1">
      <c r="B45" s="146" t="s">
        <v>1964</v>
      </c>
      <c r="C45" s="138" t="s">
        <v>1979</v>
      </c>
      <c r="D45" s="148" t="s">
        <v>1980</v>
      </c>
      <c r="E45" s="93" t="s">
        <v>3894</v>
      </c>
      <c r="F45" s="1125">
        <v>2149</v>
      </c>
      <c r="G45" s="1126">
        <v>43862</v>
      </c>
      <c r="H45" s="1131" t="s">
        <v>2103</v>
      </c>
      <c r="I45" s="1128" t="s">
        <v>1043</v>
      </c>
      <c r="J45" s="1129" t="s">
        <v>1043</v>
      </c>
    </row>
    <row r="46" spans="2:11" ht="86.25" customHeight="1" thickBot="1">
      <c r="B46" s="146" t="s">
        <v>1964</v>
      </c>
      <c r="C46" s="138" t="s">
        <v>1981</v>
      </c>
      <c r="D46" s="148" t="s">
        <v>1982</v>
      </c>
      <c r="E46" s="93" t="s">
        <v>3895</v>
      </c>
      <c r="F46" s="1125">
        <v>2149</v>
      </c>
      <c r="G46" s="1126">
        <v>43862</v>
      </c>
      <c r="H46" s="1131" t="s">
        <v>2103</v>
      </c>
      <c r="I46" s="1128" t="s">
        <v>1043</v>
      </c>
      <c r="J46" s="1129" t="s">
        <v>1043</v>
      </c>
    </row>
    <row r="47" spans="2:11" s="1130" customFormat="1" ht="48" customHeight="1">
      <c r="B47" s="1123" t="s">
        <v>1427</v>
      </c>
      <c r="C47" s="1124" t="s">
        <v>1428</v>
      </c>
      <c r="D47" s="1124" t="s">
        <v>1429</v>
      </c>
      <c r="E47" s="1124" t="s">
        <v>4480</v>
      </c>
      <c r="F47" s="1125">
        <v>180</v>
      </c>
      <c r="G47" s="1126">
        <v>43850</v>
      </c>
      <c r="H47" s="1127" t="s">
        <v>4384</v>
      </c>
      <c r="I47" s="1128" t="s">
        <v>4481</v>
      </c>
      <c r="J47" s="1129">
        <v>180</v>
      </c>
    </row>
    <row r="48" spans="2:11" s="1130" customFormat="1" ht="60">
      <c r="B48" s="305" t="s">
        <v>1964</v>
      </c>
      <c r="C48" s="326" t="s">
        <v>466</v>
      </c>
      <c r="D48" s="148" t="s">
        <v>1978</v>
      </c>
      <c r="E48" s="326" t="s">
        <v>3893</v>
      </c>
      <c r="F48" s="327">
        <v>2699</v>
      </c>
      <c r="G48" s="358">
        <v>43485</v>
      </c>
      <c r="H48" s="1131" t="s">
        <v>2103</v>
      </c>
      <c r="I48" s="326" t="s">
        <v>1043</v>
      </c>
      <c r="J48" s="548" t="s">
        <v>1043</v>
      </c>
      <c r="K48" s="1132"/>
    </row>
    <row r="49" spans="2:10" ht="48" customHeight="1">
      <c r="B49" s="396" t="s">
        <v>484</v>
      </c>
      <c r="C49" s="321" t="s">
        <v>3825</v>
      </c>
      <c r="D49" s="321" t="s">
        <v>487</v>
      </c>
      <c r="E49" s="321" t="s">
        <v>3878</v>
      </c>
      <c r="F49" s="468">
        <v>65</v>
      </c>
      <c r="G49" s="302">
        <v>43770</v>
      </c>
      <c r="H49" s="369" t="s">
        <v>4174</v>
      </c>
      <c r="I49" s="1112" t="s">
        <v>3878</v>
      </c>
      <c r="J49" s="324">
        <v>65</v>
      </c>
    </row>
    <row r="50" spans="2:10" ht="48" customHeight="1">
      <c r="B50" s="320" t="s">
        <v>1964</v>
      </c>
      <c r="C50" s="321" t="s">
        <v>1972</v>
      </c>
      <c r="D50" s="321" t="s">
        <v>1973</v>
      </c>
      <c r="E50" s="326" t="s">
        <v>1974</v>
      </c>
      <c r="F50" s="468">
        <v>1690</v>
      </c>
      <c r="G50" s="358">
        <v>43770</v>
      </c>
      <c r="H50" s="370" t="s">
        <v>1975</v>
      </c>
      <c r="I50" s="806" t="s">
        <v>1976</v>
      </c>
      <c r="J50" s="330">
        <v>1690</v>
      </c>
    </row>
    <row r="51" spans="2:10" ht="48" customHeight="1">
      <c r="B51" s="320" t="s">
        <v>1955</v>
      </c>
      <c r="C51" s="321" t="s">
        <v>182</v>
      </c>
      <c r="D51" s="321" t="s">
        <v>1959</v>
      </c>
      <c r="E51" s="326" t="s">
        <v>1960</v>
      </c>
      <c r="F51" s="468">
        <v>450</v>
      </c>
      <c r="G51" s="358">
        <v>43770</v>
      </c>
      <c r="H51" s="370" t="s">
        <v>4173</v>
      </c>
      <c r="I51" s="806" t="s">
        <v>1960</v>
      </c>
      <c r="J51" s="330">
        <v>450</v>
      </c>
    </row>
    <row r="52" spans="2:10" ht="48" customHeight="1">
      <c r="B52" s="320" t="s">
        <v>2388</v>
      </c>
      <c r="C52" s="321" t="s">
        <v>1520</v>
      </c>
      <c r="D52" s="321" t="s">
        <v>1521</v>
      </c>
      <c r="E52" s="321" t="s">
        <v>1522</v>
      </c>
      <c r="F52" s="468">
        <v>449</v>
      </c>
      <c r="G52" s="358">
        <v>43770</v>
      </c>
      <c r="H52" s="370" t="s">
        <v>189</v>
      </c>
      <c r="I52" s="806" t="s">
        <v>1466</v>
      </c>
      <c r="J52" s="330">
        <v>300</v>
      </c>
    </row>
    <row r="53" spans="2:10" ht="48" customHeight="1">
      <c r="B53" s="320" t="s">
        <v>2388</v>
      </c>
      <c r="C53" s="321" t="s">
        <v>45</v>
      </c>
      <c r="D53" s="321" t="s">
        <v>1510</v>
      </c>
      <c r="E53" s="321" t="s">
        <v>1512</v>
      </c>
      <c r="F53" s="468">
        <v>299</v>
      </c>
      <c r="G53" s="358">
        <v>43770</v>
      </c>
      <c r="H53" s="370" t="s">
        <v>93</v>
      </c>
      <c r="I53" s="806" t="s">
        <v>1484</v>
      </c>
      <c r="J53" s="330">
        <v>250</v>
      </c>
    </row>
    <row r="54" spans="2:10" ht="60">
      <c r="B54" s="320" t="s">
        <v>561</v>
      </c>
      <c r="C54" s="321" t="s">
        <v>980</v>
      </c>
      <c r="D54" s="321" t="s">
        <v>981</v>
      </c>
      <c r="E54" s="321" t="s">
        <v>982</v>
      </c>
      <c r="F54" s="468">
        <v>2899</v>
      </c>
      <c r="G54" s="358">
        <v>43770</v>
      </c>
      <c r="H54" s="370" t="s">
        <v>3534</v>
      </c>
      <c r="I54" s="806" t="s">
        <v>715</v>
      </c>
      <c r="J54" s="330">
        <v>3300</v>
      </c>
    </row>
    <row r="55" spans="2:10" ht="60">
      <c r="B55" s="320" t="s">
        <v>561</v>
      </c>
      <c r="C55" s="321" t="s">
        <v>39</v>
      </c>
      <c r="D55" s="321" t="s">
        <v>929</v>
      </c>
      <c r="E55" s="321" t="s">
        <v>943</v>
      </c>
      <c r="F55" s="468">
        <v>3999</v>
      </c>
      <c r="G55" s="358">
        <v>43770</v>
      </c>
      <c r="H55" s="370" t="s">
        <v>273</v>
      </c>
      <c r="I55" s="806" t="s">
        <v>3542</v>
      </c>
      <c r="J55" s="330">
        <v>4000</v>
      </c>
    </row>
    <row r="56" spans="2:10" ht="60">
      <c r="B56" s="325" t="s">
        <v>561</v>
      </c>
      <c r="C56" s="326" t="s">
        <v>18</v>
      </c>
      <c r="D56" s="326" t="s">
        <v>824</v>
      </c>
      <c r="E56" s="326" t="s">
        <v>881</v>
      </c>
      <c r="F56" s="548">
        <v>599</v>
      </c>
      <c r="G56" s="358">
        <v>43770</v>
      </c>
      <c r="H56" s="370" t="s">
        <v>173</v>
      </c>
      <c r="I56" s="806" t="s">
        <v>775</v>
      </c>
      <c r="J56" s="330">
        <v>600</v>
      </c>
    </row>
    <row r="57" spans="2:10" ht="60">
      <c r="B57" s="325" t="s">
        <v>561</v>
      </c>
      <c r="C57" s="326" t="s">
        <v>32</v>
      </c>
      <c r="D57" s="326" t="s">
        <v>759</v>
      </c>
      <c r="E57" s="326" t="s">
        <v>869</v>
      </c>
      <c r="F57" s="548">
        <v>649</v>
      </c>
      <c r="G57" s="358">
        <v>43770</v>
      </c>
      <c r="H57" s="370" t="s">
        <v>171</v>
      </c>
      <c r="I57" s="806" t="s">
        <v>762</v>
      </c>
      <c r="J57" s="330">
        <v>650</v>
      </c>
    </row>
    <row r="58" spans="2:10" ht="60">
      <c r="B58" s="325" t="s">
        <v>561</v>
      </c>
      <c r="C58" s="326" t="s">
        <v>29</v>
      </c>
      <c r="D58" s="326" t="s">
        <v>759</v>
      </c>
      <c r="E58" s="326" t="s">
        <v>868</v>
      </c>
      <c r="F58" s="548">
        <v>1249</v>
      </c>
      <c r="G58" s="358">
        <v>43770</v>
      </c>
      <c r="H58" s="370" t="s">
        <v>141</v>
      </c>
      <c r="I58" s="806" t="s">
        <v>760</v>
      </c>
      <c r="J58" s="330">
        <v>1150</v>
      </c>
    </row>
    <row r="59" spans="2:10" ht="60">
      <c r="B59" s="805" t="s">
        <v>561</v>
      </c>
      <c r="C59" s="326" t="s">
        <v>7</v>
      </c>
      <c r="D59" s="326" t="s">
        <v>4216</v>
      </c>
      <c r="E59" s="326" t="s">
        <v>858</v>
      </c>
      <c r="F59" s="548">
        <v>669</v>
      </c>
      <c r="G59" s="358">
        <v>43770</v>
      </c>
      <c r="H59" s="370" t="s">
        <v>284</v>
      </c>
      <c r="I59" s="806" t="s">
        <v>782</v>
      </c>
      <c r="J59" s="330">
        <v>670</v>
      </c>
    </row>
    <row r="60" spans="2:10" ht="60">
      <c r="B60" s="805" t="s">
        <v>561</v>
      </c>
      <c r="C60" s="326" t="s">
        <v>28</v>
      </c>
      <c r="D60" s="326" t="s">
        <v>703</v>
      </c>
      <c r="E60" s="326" t="s">
        <v>704</v>
      </c>
      <c r="F60" s="548">
        <v>1499</v>
      </c>
      <c r="G60" s="358">
        <v>43770</v>
      </c>
      <c r="H60" s="370" t="s">
        <v>147</v>
      </c>
      <c r="I60" s="326" t="s">
        <v>625</v>
      </c>
      <c r="J60" s="330">
        <v>1550</v>
      </c>
    </row>
    <row r="61" spans="2:10" ht="60">
      <c r="B61" s="805" t="s">
        <v>561</v>
      </c>
      <c r="C61" s="326" t="s">
        <v>35</v>
      </c>
      <c r="D61" s="326" t="s">
        <v>654</v>
      </c>
      <c r="E61" s="326" t="s">
        <v>655</v>
      </c>
      <c r="F61" s="548">
        <v>1049</v>
      </c>
      <c r="G61" s="358">
        <v>43770</v>
      </c>
      <c r="H61" s="370" t="s">
        <v>4214</v>
      </c>
      <c r="I61" s="98" t="s">
        <v>611</v>
      </c>
      <c r="J61" s="304">
        <v>1150</v>
      </c>
    </row>
    <row r="62" spans="2:10" ht="60.3" thickBot="1">
      <c r="B62" s="807" t="s">
        <v>561</v>
      </c>
      <c r="C62" s="530" t="s">
        <v>35</v>
      </c>
      <c r="D62" s="530" t="s">
        <v>654</v>
      </c>
      <c r="E62" s="530" t="s">
        <v>655</v>
      </c>
      <c r="F62" s="808">
        <v>1049</v>
      </c>
      <c r="G62" s="328">
        <v>43770</v>
      </c>
      <c r="H62" s="575" t="s">
        <v>4215</v>
      </c>
      <c r="I62" s="530" t="s">
        <v>607</v>
      </c>
      <c r="J62" s="574">
        <v>1050</v>
      </c>
    </row>
    <row r="63" spans="2:10" ht="48" customHeight="1" thickTop="1">
      <c r="B63" s="780" t="s">
        <v>1079</v>
      </c>
      <c r="C63" s="373" t="s">
        <v>1080</v>
      </c>
      <c r="D63" s="373" t="s">
        <v>1081</v>
      </c>
      <c r="E63" s="308" t="s">
        <v>1082</v>
      </c>
      <c r="F63" s="781">
        <v>3150</v>
      </c>
      <c r="G63" s="782">
        <v>43739</v>
      </c>
      <c r="H63" s="783" t="s">
        <v>4081</v>
      </c>
      <c r="I63" s="788" t="s">
        <v>4102</v>
      </c>
      <c r="J63" s="784">
        <v>3750</v>
      </c>
    </row>
    <row r="64" spans="2:10" ht="48" customHeight="1">
      <c r="B64" s="763" t="s">
        <v>1079</v>
      </c>
      <c r="C64" s="229" t="s">
        <v>3452</v>
      </c>
      <c r="D64" s="229" t="s">
        <v>1081</v>
      </c>
      <c r="E64" s="264" t="s">
        <v>3453</v>
      </c>
      <c r="F64" s="768">
        <v>3150</v>
      </c>
      <c r="G64" s="765">
        <v>43739</v>
      </c>
      <c r="H64" s="359" t="s">
        <v>2103</v>
      </c>
      <c r="I64" s="785" t="s">
        <v>4124</v>
      </c>
      <c r="J64" s="360" t="e">
        <v>#N/A</v>
      </c>
    </row>
    <row r="65" spans="2:10" ht="48" customHeight="1">
      <c r="B65" s="763" t="s">
        <v>1083</v>
      </c>
      <c r="C65" s="229" t="s">
        <v>1084</v>
      </c>
      <c r="D65" s="229" t="s">
        <v>1085</v>
      </c>
      <c r="E65" s="264" t="s">
        <v>1086</v>
      </c>
      <c r="F65" s="768">
        <v>3764</v>
      </c>
      <c r="G65" s="765">
        <v>43739</v>
      </c>
      <c r="H65" s="776" t="s">
        <v>4083</v>
      </c>
      <c r="I65" s="786" t="s">
        <v>4104</v>
      </c>
      <c r="J65" s="777">
        <v>4674</v>
      </c>
    </row>
    <row r="66" spans="2:10" ht="48" customHeight="1">
      <c r="B66" s="763" t="s">
        <v>1083</v>
      </c>
      <c r="C66" s="229" t="s">
        <v>3418</v>
      </c>
      <c r="D66" s="229" t="s">
        <v>1085</v>
      </c>
      <c r="E66" s="264" t="s">
        <v>3419</v>
      </c>
      <c r="F66" s="768">
        <v>3764</v>
      </c>
      <c r="G66" s="765">
        <v>43739</v>
      </c>
      <c r="H66" s="359" t="s">
        <v>2103</v>
      </c>
      <c r="I66" s="785" t="s">
        <v>4124</v>
      </c>
      <c r="J66" s="360" t="e">
        <v>#N/A</v>
      </c>
    </row>
    <row r="67" spans="2:10" ht="48" customHeight="1">
      <c r="B67" s="763" t="s">
        <v>1083</v>
      </c>
      <c r="C67" s="229" t="s">
        <v>1087</v>
      </c>
      <c r="D67" s="229" t="s">
        <v>1085</v>
      </c>
      <c r="E67" s="264" t="s">
        <v>1088</v>
      </c>
      <c r="F67" s="768">
        <v>4828</v>
      </c>
      <c r="G67" s="765">
        <v>43739</v>
      </c>
      <c r="H67" s="776" t="s">
        <v>4084</v>
      </c>
      <c r="I67" s="786" t="s">
        <v>4105</v>
      </c>
      <c r="J67" s="777">
        <v>5738</v>
      </c>
    </row>
    <row r="68" spans="2:10" ht="48" customHeight="1">
      <c r="B68" s="763" t="s">
        <v>1083</v>
      </c>
      <c r="C68" s="229" t="s">
        <v>3420</v>
      </c>
      <c r="D68" s="229" t="s">
        <v>1085</v>
      </c>
      <c r="E68" s="264" t="s">
        <v>3421</v>
      </c>
      <c r="F68" s="768">
        <v>4828</v>
      </c>
      <c r="G68" s="765">
        <v>43739</v>
      </c>
      <c r="H68" s="359" t="s">
        <v>2103</v>
      </c>
      <c r="I68" s="785" t="s">
        <v>4124</v>
      </c>
      <c r="J68" s="360" t="e">
        <v>#N/A</v>
      </c>
    </row>
    <row r="69" spans="2:10" ht="48" customHeight="1">
      <c r="B69" s="763" t="s">
        <v>1083</v>
      </c>
      <c r="C69" s="229" t="s">
        <v>1089</v>
      </c>
      <c r="D69" s="229" t="s">
        <v>1085</v>
      </c>
      <c r="E69" s="264" t="s">
        <v>1090</v>
      </c>
      <c r="F69" s="768">
        <v>5892</v>
      </c>
      <c r="G69" s="765">
        <v>43739</v>
      </c>
      <c r="H69" s="776" t="s">
        <v>4085</v>
      </c>
      <c r="I69" s="786" t="s">
        <v>4106</v>
      </c>
      <c r="J69" s="777">
        <v>6802</v>
      </c>
    </row>
    <row r="70" spans="2:10" ht="48" customHeight="1">
      <c r="B70" s="763" t="s">
        <v>1083</v>
      </c>
      <c r="C70" s="229" t="s">
        <v>1091</v>
      </c>
      <c r="D70" s="229" t="s">
        <v>1085</v>
      </c>
      <c r="E70" s="264" t="s">
        <v>1092</v>
      </c>
      <c r="F70" s="768">
        <v>6956</v>
      </c>
      <c r="G70" s="765">
        <v>43739</v>
      </c>
      <c r="H70" s="776" t="s">
        <v>4086</v>
      </c>
      <c r="I70" s="786" t="s">
        <v>4107</v>
      </c>
      <c r="J70" s="777">
        <v>7866</v>
      </c>
    </row>
    <row r="71" spans="2:10" ht="48" customHeight="1">
      <c r="B71" s="763" t="s">
        <v>1083</v>
      </c>
      <c r="C71" s="229" t="s">
        <v>3422</v>
      </c>
      <c r="D71" s="229" t="s">
        <v>1085</v>
      </c>
      <c r="E71" s="264" t="s">
        <v>3423</v>
      </c>
      <c r="F71" s="768">
        <v>6956</v>
      </c>
      <c r="G71" s="765">
        <v>43739</v>
      </c>
      <c r="H71" s="359" t="s">
        <v>2103</v>
      </c>
      <c r="I71" s="785" t="s">
        <v>4124</v>
      </c>
      <c r="J71" s="360" t="e">
        <v>#N/A</v>
      </c>
    </row>
    <row r="72" spans="2:10" ht="48" customHeight="1">
      <c r="B72" s="763" t="s">
        <v>1083</v>
      </c>
      <c r="C72" s="229" t="s">
        <v>1093</v>
      </c>
      <c r="D72" s="229" t="s">
        <v>1085</v>
      </c>
      <c r="E72" s="264" t="s">
        <v>1094</v>
      </c>
      <c r="F72" s="768">
        <v>4464</v>
      </c>
      <c r="G72" s="765">
        <v>43739</v>
      </c>
      <c r="H72" s="776" t="s">
        <v>4087</v>
      </c>
      <c r="I72" s="786" t="s">
        <v>4108</v>
      </c>
      <c r="J72" s="777">
        <v>5174</v>
      </c>
    </row>
    <row r="73" spans="2:10" ht="48" customHeight="1">
      <c r="B73" s="763" t="s">
        <v>1083</v>
      </c>
      <c r="C73" s="229" t="s">
        <v>3424</v>
      </c>
      <c r="D73" s="229" t="s">
        <v>1085</v>
      </c>
      <c r="E73" s="264" t="s">
        <v>3425</v>
      </c>
      <c r="F73" s="768">
        <v>4464</v>
      </c>
      <c r="G73" s="765">
        <v>43739</v>
      </c>
      <c r="H73" s="359" t="s">
        <v>2103</v>
      </c>
      <c r="I73" s="785" t="s">
        <v>4124</v>
      </c>
      <c r="J73" s="360" t="e">
        <v>#N/A</v>
      </c>
    </row>
    <row r="74" spans="2:10" ht="48" customHeight="1">
      <c r="B74" s="763" t="s">
        <v>1083</v>
      </c>
      <c r="C74" s="229" t="s">
        <v>1095</v>
      </c>
      <c r="D74" s="229" t="s">
        <v>1085</v>
      </c>
      <c r="E74" s="264" t="s">
        <v>1096</v>
      </c>
      <c r="F74" s="768">
        <v>5528</v>
      </c>
      <c r="G74" s="765">
        <v>43739</v>
      </c>
      <c r="H74" s="776" t="s">
        <v>4088</v>
      </c>
      <c r="I74" s="786" t="s">
        <v>4109</v>
      </c>
      <c r="J74" s="777">
        <v>6238</v>
      </c>
    </row>
    <row r="75" spans="2:10" ht="48" customHeight="1">
      <c r="B75" s="763" t="s">
        <v>1083</v>
      </c>
      <c r="C75" s="229" t="s">
        <v>3426</v>
      </c>
      <c r="D75" s="229" t="s">
        <v>1085</v>
      </c>
      <c r="E75" s="264" t="s">
        <v>3427</v>
      </c>
      <c r="F75" s="768">
        <v>5528</v>
      </c>
      <c r="G75" s="765">
        <v>43739</v>
      </c>
      <c r="H75" s="359" t="s">
        <v>2103</v>
      </c>
      <c r="I75" s="785" t="s">
        <v>4124</v>
      </c>
      <c r="J75" s="360" t="e">
        <v>#N/A</v>
      </c>
    </row>
    <row r="76" spans="2:10" ht="48" customHeight="1">
      <c r="B76" s="763" t="s">
        <v>1083</v>
      </c>
      <c r="C76" s="229" t="s">
        <v>1097</v>
      </c>
      <c r="D76" s="229" t="s">
        <v>1085</v>
      </c>
      <c r="E76" s="264" t="s">
        <v>1098</v>
      </c>
      <c r="F76" s="768">
        <v>6592</v>
      </c>
      <c r="G76" s="765">
        <v>43739</v>
      </c>
      <c r="H76" s="776" t="s">
        <v>4089</v>
      </c>
      <c r="I76" s="786" t="s">
        <v>4110</v>
      </c>
      <c r="J76" s="777">
        <v>7302</v>
      </c>
    </row>
    <row r="77" spans="2:10" ht="48" customHeight="1">
      <c r="B77" s="763" t="s">
        <v>1083</v>
      </c>
      <c r="C77" s="229" t="s">
        <v>1099</v>
      </c>
      <c r="D77" s="229" t="s">
        <v>1085</v>
      </c>
      <c r="E77" s="264" t="s">
        <v>1100</v>
      </c>
      <c r="F77" s="768">
        <v>7656</v>
      </c>
      <c r="G77" s="765">
        <v>43739</v>
      </c>
      <c r="H77" s="776" t="s">
        <v>4090</v>
      </c>
      <c r="I77" s="786" t="s">
        <v>4111</v>
      </c>
      <c r="J77" s="777">
        <v>8366</v>
      </c>
    </row>
    <row r="78" spans="2:10" ht="48" customHeight="1">
      <c r="B78" s="763" t="s">
        <v>1083</v>
      </c>
      <c r="C78" s="229" t="s">
        <v>3428</v>
      </c>
      <c r="D78" s="229" t="s">
        <v>1085</v>
      </c>
      <c r="E78" s="264" t="s">
        <v>3429</v>
      </c>
      <c r="F78" s="768">
        <v>7656</v>
      </c>
      <c r="G78" s="765">
        <v>43739</v>
      </c>
      <c r="H78" s="359" t="s">
        <v>2103</v>
      </c>
      <c r="I78" s="785" t="s">
        <v>4124</v>
      </c>
      <c r="J78" s="360" t="e">
        <v>#N/A</v>
      </c>
    </row>
    <row r="79" spans="2:10" ht="48" customHeight="1">
      <c r="B79" s="763" t="s">
        <v>1083</v>
      </c>
      <c r="C79" s="229" t="s">
        <v>1101</v>
      </c>
      <c r="D79" s="229" t="s">
        <v>1085</v>
      </c>
      <c r="E79" s="264" t="s">
        <v>1102</v>
      </c>
      <c r="F79" s="768">
        <v>8720</v>
      </c>
      <c r="G79" s="765">
        <v>43739</v>
      </c>
      <c r="H79" s="776" t="s">
        <v>4091</v>
      </c>
      <c r="I79" s="786" t="s">
        <v>4112</v>
      </c>
      <c r="J79" s="777">
        <v>9430</v>
      </c>
    </row>
    <row r="80" spans="2:10" ht="48" customHeight="1">
      <c r="B80" s="763" t="s">
        <v>1083</v>
      </c>
      <c r="C80" s="229" t="s">
        <v>1103</v>
      </c>
      <c r="D80" s="229" t="s">
        <v>1085</v>
      </c>
      <c r="E80" s="264" t="s">
        <v>1104</v>
      </c>
      <c r="F80" s="768">
        <v>9784</v>
      </c>
      <c r="G80" s="765">
        <v>43739</v>
      </c>
      <c r="H80" s="776" t="s">
        <v>4092</v>
      </c>
      <c r="I80" s="786" t="s">
        <v>4113</v>
      </c>
      <c r="J80" s="777">
        <v>10494</v>
      </c>
    </row>
    <row r="81" spans="2:10" ht="48" customHeight="1">
      <c r="B81" s="763" t="s">
        <v>1083</v>
      </c>
      <c r="C81" s="229" t="s">
        <v>3430</v>
      </c>
      <c r="D81" s="229" t="s">
        <v>1085</v>
      </c>
      <c r="E81" s="264" t="s">
        <v>3431</v>
      </c>
      <c r="F81" s="768">
        <v>9784</v>
      </c>
      <c r="G81" s="765">
        <v>43739</v>
      </c>
      <c r="H81" s="359" t="s">
        <v>2103</v>
      </c>
      <c r="I81" s="785" t="s">
        <v>4124</v>
      </c>
      <c r="J81" s="360" t="e">
        <v>#N/A</v>
      </c>
    </row>
    <row r="82" spans="2:10" ht="48" customHeight="1">
      <c r="B82" s="763" t="s">
        <v>1083</v>
      </c>
      <c r="C82" s="229" t="s">
        <v>1105</v>
      </c>
      <c r="D82" s="229" t="s">
        <v>1085</v>
      </c>
      <c r="E82" s="264" t="s">
        <v>1106</v>
      </c>
      <c r="F82" s="768">
        <v>10848</v>
      </c>
      <c r="G82" s="765">
        <v>43739</v>
      </c>
      <c r="H82" s="776" t="s">
        <v>4093</v>
      </c>
      <c r="I82" s="786" t="s">
        <v>4114</v>
      </c>
      <c r="J82" s="777">
        <v>12090</v>
      </c>
    </row>
    <row r="83" spans="2:10" ht="48" customHeight="1">
      <c r="B83" s="763" t="s">
        <v>1083</v>
      </c>
      <c r="C83" s="229" t="s">
        <v>1107</v>
      </c>
      <c r="D83" s="229" t="s">
        <v>1085</v>
      </c>
      <c r="E83" s="264" t="s">
        <v>1108</v>
      </c>
      <c r="F83" s="768">
        <v>11912</v>
      </c>
      <c r="G83" s="765">
        <v>43739</v>
      </c>
      <c r="H83" s="778" t="s">
        <v>4093</v>
      </c>
      <c r="I83" s="787" t="s">
        <v>4114</v>
      </c>
      <c r="J83" s="779">
        <v>12090</v>
      </c>
    </row>
    <row r="84" spans="2:10" ht="48" customHeight="1" thickBot="1">
      <c r="B84" s="763" t="s">
        <v>1083</v>
      </c>
      <c r="C84" s="229" t="s">
        <v>3432</v>
      </c>
      <c r="D84" s="229" t="s">
        <v>1085</v>
      </c>
      <c r="E84" s="264" t="s">
        <v>3433</v>
      </c>
      <c r="F84" s="768">
        <v>11912</v>
      </c>
      <c r="G84" s="765">
        <v>43739</v>
      </c>
      <c r="H84" s="359" t="s">
        <v>2103</v>
      </c>
      <c r="I84" s="785" t="s">
        <v>4124</v>
      </c>
      <c r="J84" s="360" t="e">
        <v>#N/A</v>
      </c>
    </row>
    <row r="85" spans="2:10" ht="48" customHeight="1" thickTop="1">
      <c r="B85" s="780" t="s">
        <v>561</v>
      </c>
      <c r="C85" s="373" t="s">
        <v>150</v>
      </c>
      <c r="D85" s="373" t="s">
        <v>999</v>
      </c>
      <c r="E85" s="308" t="s">
        <v>3983</v>
      </c>
      <c r="F85" s="781">
        <v>7075</v>
      </c>
      <c r="G85" s="782">
        <v>43709</v>
      </c>
      <c r="H85" s="783" t="s">
        <v>3922</v>
      </c>
      <c r="I85" s="788" t="s">
        <v>3986</v>
      </c>
      <c r="J85" s="784">
        <v>7075</v>
      </c>
    </row>
    <row r="86" spans="2:10" ht="48" customHeight="1">
      <c r="B86" s="763" t="s">
        <v>561</v>
      </c>
      <c r="C86" s="229" t="s">
        <v>195</v>
      </c>
      <c r="D86" s="229" t="s">
        <v>999</v>
      </c>
      <c r="E86" s="264" t="s">
        <v>3984</v>
      </c>
      <c r="F86" s="768">
        <v>7075</v>
      </c>
      <c r="G86" s="765">
        <v>43709</v>
      </c>
      <c r="H86" s="764" t="s">
        <v>3923</v>
      </c>
      <c r="I86" s="789" t="s">
        <v>3987</v>
      </c>
      <c r="J86" s="767">
        <v>7075</v>
      </c>
    </row>
    <row r="87" spans="2:10" ht="48" customHeight="1">
      <c r="B87" s="763" t="s">
        <v>561</v>
      </c>
      <c r="C87" s="229" t="s">
        <v>196</v>
      </c>
      <c r="D87" s="229" t="s">
        <v>999</v>
      </c>
      <c r="E87" s="264" t="s">
        <v>3985</v>
      </c>
      <c r="F87" s="768">
        <v>7075</v>
      </c>
      <c r="G87" s="765">
        <v>43709</v>
      </c>
      <c r="H87" s="764" t="s">
        <v>3924</v>
      </c>
      <c r="I87" s="789" t="s">
        <v>3988</v>
      </c>
      <c r="J87" s="767">
        <v>7075</v>
      </c>
    </row>
    <row r="88" spans="2:10" ht="48" customHeight="1">
      <c r="B88" s="763" t="s">
        <v>561</v>
      </c>
      <c r="C88" s="229" t="s">
        <v>152</v>
      </c>
      <c r="D88" s="229" t="s">
        <v>999</v>
      </c>
      <c r="E88" s="163" t="s">
        <v>1005</v>
      </c>
      <c r="F88" s="135">
        <v>9575</v>
      </c>
      <c r="G88" s="765">
        <v>43709</v>
      </c>
      <c r="H88" s="764" t="s">
        <v>3925</v>
      </c>
      <c r="I88" s="789" t="s">
        <v>4008</v>
      </c>
      <c r="J88" s="767">
        <v>9575</v>
      </c>
    </row>
    <row r="89" spans="2:10" ht="48" customHeight="1">
      <c r="B89" s="763" t="s">
        <v>561</v>
      </c>
      <c r="C89" s="229" t="s">
        <v>199</v>
      </c>
      <c r="D89" s="229" t="s">
        <v>999</v>
      </c>
      <c r="E89" s="163" t="s">
        <v>1006</v>
      </c>
      <c r="F89" s="135">
        <v>9575</v>
      </c>
      <c r="G89" s="765">
        <v>43709</v>
      </c>
      <c r="H89" s="764" t="s">
        <v>3926</v>
      </c>
      <c r="I89" s="789" t="s">
        <v>4009</v>
      </c>
      <c r="J89" s="767">
        <v>9575</v>
      </c>
    </row>
    <row r="90" spans="2:10" ht="48" customHeight="1">
      <c r="B90" s="763" t="s">
        <v>561</v>
      </c>
      <c r="C90" s="229" t="s">
        <v>230</v>
      </c>
      <c r="D90" s="229" t="s">
        <v>994</v>
      </c>
      <c r="E90" s="163" t="s">
        <v>1007</v>
      </c>
      <c r="F90" s="135">
        <v>10225</v>
      </c>
      <c r="G90" s="765">
        <v>43709</v>
      </c>
      <c r="H90" s="764" t="s">
        <v>3927</v>
      </c>
      <c r="I90" s="789" t="s">
        <v>4010</v>
      </c>
      <c r="J90" s="767">
        <v>10225</v>
      </c>
    </row>
    <row r="91" spans="2:10" ht="48" customHeight="1">
      <c r="B91" s="763" t="s">
        <v>561</v>
      </c>
      <c r="C91" s="229" t="s">
        <v>200</v>
      </c>
      <c r="D91" s="229" t="s">
        <v>999</v>
      </c>
      <c r="E91" s="163" t="s">
        <v>1008</v>
      </c>
      <c r="F91" s="135">
        <v>9575</v>
      </c>
      <c r="G91" s="765">
        <v>43709</v>
      </c>
      <c r="H91" s="764" t="s">
        <v>3928</v>
      </c>
      <c r="I91" s="789" t="s">
        <v>4011</v>
      </c>
      <c r="J91" s="767">
        <v>9575</v>
      </c>
    </row>
    <row r="92" spans="2:10" ht="48" customHeight="1">
      <c r="B92" s="763" t="s">
        <v>561</v>
      </c>
      <c r="C92" s="229" t="s">
        <v>154</v>
      </c>
      <c r="D92" s="229" t="s">
        <v>999</v>
      </c>
      <c r="E92" s="264" t="s">
        <v>3989</v>
      </c>
      <c r="F92" s="768">
        <v>12800</v>
      </c>
      <c r="G92" s="765">
        <v>43709</v>
      </c>
      <c r="H92" s="764" t="s">
        <v>3929</v>
      </c>
      <c r="I92" s="789" t="s">
        <v>4012</v>
      </c>
      <c r="J92" s="767">
        <v>12800</v>
      </c>
    </row>
    <row r="93" spans="2:10" ht="48" customHeight="1">
      <c r="B93" s="763" t="s">
        <v>561</v>
      </c>
      <c r="C93" s="229" t="s">
        <v>203</v>
      </c>
      <c r="D93" s="229" t="s">
        <v>999</v>
      </c>
      <c r="E93" s="264" t="s">
        <v>3990</v>
      </c>
      <c r="F93" s="768">
        <v>12800</v>
      </c>
      <c r="G93" s="765">
        <v>43709</v>
      </c>
      <c r="H93" s="764" t="s">
        <v>3930</v>
      </c>
      <c r="I93" s="789" t="s">
        <v>4013</v>
      </c>
      <c r="J93" s="767">
        <v>12800</v>
      </c>
    </row>
    <row r="94" spans="2:10" ht="48" customHeight="1">
      <c r="B94" s="763" t="s">
        <v>561</v>
      </c>
      <c r="C94" s="229" t="s">
        <v>232</v>
      </c>
      <c r="D94" s="229" t="s">
        <v>994</v>
      </c>
      <c r="E94" s="264" t="s">
        <v>1016</v>
      </c>
      <c r="F94" s="768">
        <v>13450</v>
      </c>
      <c r="G94" s="765">
        <v>43709</v>
      </c>
      <c r="H94" s="764" t="s">
        <v>3931</v>
      </c>
      <c r="I94" s="789" t="s">
        <v>4014</v>
      </c>
      <c r="J94" s="767">
        <v>13450</v>
      </c>
    </row>
    <row r="95" spans="2:10" ht="48" customHeight="1">
      <c r="B95" s="763" t="s">
        <v>561</v>
      </c>
      <c r="C95" s="229" t="s">
        <v>204</v>
      </c>
      <c r="D95" s="229" t="s">
        <v>999</v>
      </c>
      <c r="E95" s="264" t="s">
        <v>3991</v>
      </c>
      <c r="F95" s="768">
        <v>12800</v>
      </c>
      <c r="G95" s="765">
        <v>43709</v>
      </c>
      <c r="H95" s="764" t="s">
        <v>3932</v>
      </c>
      <c r="I95" s="789" t="s">
        <v>4015</v>
      </c>
      <c r="J95" s="767">
        <v>12800</v>
      </c>
    </row>
    <row r="96" spans="2:10" ht="48" customHeight="1">
      <c r="B96" s="763" t="s">
        <v>561</v>
      </c>
      <c r="C96" s="229" t="s">
        <v>156</v>
      </c>
      <c r="D96" s="229" t="s">
        <v>999</v>
      </c>
      <c r="E96" s="264" t="s">
        <v>3992</v>
      </c>
      <c r="F96" s="768">
        <v>14050</v>
      </c>
      <c r="G96" s="765">
        <v>43709</v>
      </c>
      <c r="H96" s="764" t="s">
        <v>3933</v>
      </c>
      <c r="I96" s="789" t="s">
        <v>4016</v>
      </c>
      <c r="J96" s="767">
        <v>14050</v>
      </c>
    </row>
    <row r="97" spans="2:10" ht="48" customHeight="1">
      <c r="B97" s="763" t="s">
        <v>561</v>
      </c>
      <c r="C97" s="229" t="s">
        <v>207</v>
      </c>
      <c r="D97" s="229" t="s">
        <v>999</v>
      </c>
      <c r="E97" s="264" t="s">
        <v>3993</v>
      </c>
      <c r="F97" s="768">
        <v>14050</v>
      </c>
      <c r="G97" s="765">
        <v>43709</v>
      </c>
      <c r="H97" s="764" t="s">
        <v>3934</v>
      </c>
      <c r="I97" s="789" t="s">
        <v>4017</v>
      </c>
      <c r="J97" s="767">
        <v>14050</v>
      </c>
    </row>
    <row r="98" spans="2:10" ht="48" customHeight="1">
      <c r="B98" s="763" t="s">
        <v>561</v>
      </c>
      <c r="C98" s="229" t="s">
        <v>234</v>
      </c>
      <c r="D98" s="229" t="s">
        <v>994</v>
      </c>
      <c r="E98" s="264" t="s">
        <v>1024</v>
      </c>
      <c r="F98" s="768">
        <v>14700</v>
      </c>
      <c r="G98" s="765">
        <v>43709</v>
      </c>
      <c r="H98" s="764" t="s">
        <v>3935</v>
      </c>
      <c r="I98" s="789" t="s">
        <v>4018</v>
      </c>
      <c r="J98" s="767">
        <v>14700</v>
      </c>
    </row>
    <row r="99" spans="2:10" ht="48" customHeight="1">
      <c r="B99" s="763" t="s">
        <v>561</v>
      </c>
      <c r="C99" s="229" t="s">
        <v>208</v>
      </c>
      <c r="D99" s="229" t="s">
        <v>999</v>
      </c>
      <c r="E99" s="264" t="s">
        <v>3994</v>
      </c>
      <c r="F99" s="768">
        <v>14050</v>
      </c>
      <c r="G99" s="765">
        <v>43709</v>
      </c>
      <c r="H99" s="764" t="s">
        <v>3936</v>
      </c>
      <c r="I99" s="789" t="s">
        <v>4019</v>
      </c>
      <c r="J99" s="767">
        <v>14050</v>
      </c>
    </row>
    <row r="100" spans="2:10" ht="48" customHeight="1">
      <c r="B100" s="763" t="s">
        <v>561</v>
      </c>
      <c r="C100" s="229" t="s">
        <v>157</v>
      </c>
      <c r="D100" s="229" t="s">
        <v>1025</v>
      </c>
      <c r="E100" s="264" t="s">
        <v>3995</v>
      </c>
      <c r="F100" s="768">
        <v>27600</v>
      </c>
      <c r="G100" s="765">
        <v>43709</v>
      </c>
      <c r="H100" s="764" t="s">
        <v>3937</v>
      </c>
      <c r="I100" s="789" t="s">
        <v>4020</v>
      </c>
      <c r="J100" s="767">
        <v>27600</v>
      </c>
    </row>
    <row r="101" spans="2:10" ht="48" customHeight="1">
      <c r="B101" s="763" t="s">
        <v>561</v>
      </c>
      <c r="C101" s="229" t="s">
        <v>209</v>
      </c>
      <c r="D101" s="229" t="s">
        <v>1025</v>
      </c>
      <c r="E101" s="264" t="s">
        <v>3996</v>
      </c>
      <c r="F101" s="768">
        <v>27600</v>
      </c>
      <c r="G101" s="765">
        <v>43709</v>
      </c>
      <c r="H101" s="764" t="s">
        <v>3938</v>
      </c>
      <c r="I101" s="789" t="s">
        <v>4021</v>
      </c>
      <c r="J101" s="767">
        <v>27600</v>
      </c>
    </row>
    <row r="102" spans="2:10" ht="48" customHeight="1">
      <c r="B102" s="763" t="s">
        <v>561</v>
      </c>
      <c r="C102" s="229" t="s">
        <v>375</v>
      </c>
      <c r="D102" s="229" t="s">
        <v>1025</v>
      </c>
      <c r="E102" s="264" t="s">
        <v>1026</v>
      </c>
      <c r="F102" s="768">
        <v>28250</v>
      </c>
      <c r="G102" s="765">
        <v>43709</v>
      </c>
      <c r="H102" s="764" t="s">
        <v>3939</v>
      </c>
      <c r="I102" s="789" t="s">
        <v>4022</v>
      </c>
      <c r="J102" s="767">
        <v>28250</v>
      </c>
    </row>
    <row r="103" spans="2:10" ht="48" customHeight="1">
      <c r="B103" s="763" t="s">
        <v>561</v>
      </c>
      <c r="C103" s="229" t="s">
        <v>210</v>
      </c>
      <c r="D103" s="229" t="s">
        <v>1025</v>
      </c>
      <c r="E103" s="264" t="s">
        <v>3997</v>
      </c>
      <c r="F103" s="768">
        <v>27600</v>
      </c>
      <c r="G103" s="765">
        <v>43709</v>
      </c>
      <c r="H103" s="764" t="s">
        <v>3940</v>
      </c>
      <c r="I103" s="789" t="s">
        <v>4023</v>
      </c>
      <c r="J103" s="767">
        <v>27600</v>
      </c>
    </row>
    <row r="104" spans="2:10" ht="48" customHeight="1">
      <c r="B104" s="763" t="s">
        <v>561</v>
      </c>
      <c r="C104" s="229" t="s">
        <v>158</v>
      </c>
      <c r="D104" s="229" t="s">
        <v>1025</v>
      </c>
      <c r="E104" s="264" t="s">
        <v>3998</v>
      </c>
      <c r="F104" s="768">
        <v>28750</v>
      </c>
      <c r="G104" s="765">
        <v>43709</v>
      </c>
      <c r="H104" s="764" t="s">
        <v>3941</v>
      </c>
      <c r="I104" s="789" t="s">
        <v>4024</v>
      </c>
      <c r="J104" s="767">
        <v>28750</v>
      </c>
    </row>
    <row r="105" spans="2:10" ht="48" customHeight="1">
      <c r="B105" s="763" t="s">
        <v>561</v>
      </c>
      <c r="C105" s="229" t="s">
        <v>211</v>
      </c>
      <c r="D105" s="229" t="s">
        <v>1025</v>
      </c>
      <c r="E105" s="264" t="s">
        <v>3999</v>
      </c>
      <c r="F105" s="768">
        <v>28750</v>
      </c>
      <c r="G105" s="765">
        <v>43709</v>
      </c>
      <c r="H105" s="764" t="s">
        <v>3942</v>
      </c>
      <c r="I105" s="789" t="s">
        <v>4025</v>
      </c>
      <c r="J105" s="767">
        <v>28750</v>
      </c>
    </row>
    <row r="106" spans="2:10" ht="48" customHeight="1">
      <c r="B106" s="763" t="s">
        <v>561</v>
      </c>
      <c r="C106" s="229" t="s">
        <v>235</v>
      </c>
      <c r="D106" s="229" t="s">
        <v>1025</v>
      </c>
      <c r="E106" s="264" t="s">
        <v>1027</v>
      </c>
      <c r="F106" s="768">
        <v>29400</v>
      </c>
      <c r="G106" s="765">
        <v>43709</v>
      </c>
      <c r="H106" s="764" t="s">
        <v>3943</v>
      </c>
      <c r="I106" s="789" t="s">
        <v>4026</v>
      </c>
      <c r="J106" s="767">
        <v>29400</v>
      </c>
    </row>
    <row r="107" spans="2:10" ht="48" customHeight="1">
      <c r="B107" s="763" t="s">
        <v>561</v>
      </c>
      <c r="C107" s="229" t="s">
        <v>212</v>
      </c>
      <c r="D107" s="229" t="s">
        <v>1025</v>
      </c>
      <c r="E107" s="264" t="s">
        <v>4000</v>
      </c>
      <c r="F107" s="768">
        <v>28750</v>
      </c>
      <c r="G107" s="765">
        <v>43709</v>
      </c>
      <c r="H107" s="764" t="s">
        <v>3944</v>
      </c>
      <c r="I107" s="789" t="s">
        <v>4027</v>
      </c>
      <c r="J107" s="767">
        <v>28750</v>
      </c>
    </row>
    <row r="108" spans="2:10" ht="48" customHeight="1">
      <c r="B108" s="763" t="s">
        <v>561</v>
      </c>
      <c r="C108" s="229" t="s">
        <v>159</v>
      </c>
      <c r="D108" s="229" t="s">
        <v>1025</v>
      </c>
      <c r="E108" s="264" t="s">
        <v>4001</v>
      </c>
      <c r="F108" s="768">
        <v>27600</v>
      </c>
      <c r="G108" s="765">
        <v>43709</v>
      </c>
      <c r="H108" s="764" t="s">
        <v>3945</v>
      </c>
      <c r="I108" s="789" t="s">
        <v>4028</v>
      </c>
      <c r="J108" s="767">
        <v>27600</v>
      </c>
    </row>
    <row r="109" spans="2:10" ht="48" customHeight="1">
      <c r="B109" s="763" t="s">
        <v>561</v>
      </c>
      <c r="C109" s="229" t="s">
        <v>213</v>
      </c>
      <c r="D109" s="229" t="s">
        <v>1025</v>
      </c>
      <c r="E109" s="264" t="s">
        <v>4002</v>
      </c>
      <c r="F109" s="768">
        <v>27600</v>
      </c>
      <c r="G109" s="765">
        <v>43709</v>
      </c>
      <c r="H109" s="764" t="s">
        <v>3946</v>
      </c>
      <c r="I109" s="789" t="s">
        <v>4029</v>
      </c>
      <c r="J109" s="767">
        <v>27600</v>
      </c>
    </row>
    <row r="110" spans="2:10" ht="48" customHeight="1">
      <c r="B110" s="763" t="s">
        <v>561</v>
      </c>
      <c r="C110" s="229" t="s">
        <v>236</v>
      </c>
      <c r="D110" s="229" t="s">
        <v>1025</v>
      </c>
      <c r="E110" s="264" t="s">
        <v>1028</v>
      </c>
      <c r="F110" s="768">
        <v>28250</v>
      </c>
      <c r="G110" s="765">
        <v>43709</v>
      </c>
      <c r="H110" s="764" t="s">
        <v>3947</v>
      </c>
      <c r="I110" s="789" t="s">
        <v>4030</v>
      </c>
      <c r="J110" s="767">
        <v>28250</v>
      </c>
    </row>
    <row r="111" spans="2:10" ht="48" customHeight="1">
      <c r="B111" s="763" t="s">
        <v>561</v>
      </c>
      <c r="C111" s="229" t="s">
        <v>214</v>
      </c>
      <c r="D111" s="229" t="s">
        <v>1025</v>
      </c>
      <c r="E111" s="264" t="s">
        <v>4003</v>
      </c>
      <c r="F111" s="768">
        <v>27600</v>
      </c>
      <c r="G111" s="765">
        <v>43709</v>
      </c>
      <c r="H111" s="764" t="s">
        <v>3948</v>
      </c>
      <c r="I111" s="789" t="s">
        <v>4031</v>
      </c>
      <c r="J111" s="767">
        <v>27600</v>
      </c>
    </row>
    <row r="112" spans="2:10" ht="48" customHeight="1">
      <c r="B112" s="763" t="s">
        <v>561</v>
      </c>
      <c r="C112" s="229" t="s">
        <v>160</v>
      </c>
      <c r="D112" s="229" t="s">
        <v>1025</v>
      </c>
      <c r="E112" s="264" t="s">
        <v>4004</v>
      </c>
      <c r="F112" s="768">
        <v>28750</v>
      </c>
      <c r="G112" s="765">
        <v>43709</v>
      </c>
      <c r="H112" s="764" t="s">
        <v>3949</v>
      </c>
      <c r="I112" s="789" t="s">
        <v>4032</v>
      </c>
      <c r="J112" s="767">
        <v>28750</v>
      </c>
    </row>
    <row r="113" spans="2:10" ht="48" customHeight="1">
      <c r="B113" s="763" t="s">
        <v>561</v>
      </c>
      <c r="C113" s="229" t="s">
        <v>215</v>
      </c>
      <c r="D113" s="229" t="s">
        <v>1025</v>
      </c>
      <c r="E113" s="264" t="s">
        <v>4005</v>
      </c>
      <c r="F113" s="768">
        <v>28750</v>
      </c>
      <c r="G113" s="765">
        <v>43709</v>
      </c>
      <c r="H113" s="764" t="s">
        <v>3950</v>
      </c>
      <c r="I113" s="789" t="s">
        <v>4033</v>
      </c>
      <c r="J113" s="767">
        <v>28750</v>
      </c>
    </row>
    <row r="114" spans="2:10" ht="48" customHeight="1">
      <c r="B114" s="305" t="s">
        <v>561</v>
      </c>
      <c r="C114" s="229" t="s">
        <v>237</v>
      </c>
      <c r="D114" s="229" t="s">
        <v>1025</v>
      </c>
      <c r="E114" s="264" t="s">
        <v>1029</v>
      </c>
      <c r="F114" s="768">
        <v>29400</v>
      </c>
      <c r="G114" s="765">
        <v>43709</v>
      </c>
      <c r="H114" s="764" t="s">
        <v>3951</v>
      </c>
      <c r="I114" s="789" t="s">
        <v>4034</v>
      </c>
      <c r="J114" s="767">
        <v>29400</v>
      </c>
    </row>
    <row r="115" spans="2:10" ht="48" customHeight="1">
      <c r="B115" s="396" t="s">
        <v>561</v>
      </c>
      <c r="C115" s="229" t="s">
        <v>216</v>
      </c>
      <c r="D115" s="229" t="s">
        <v>1025</v>
      </c>
      <c r="E115" s="264" t="s">
        <v>4006</v>
      </c>
      <c r="F115" s="768">
        <v>28750</v>
      </c>
      <c r="G115" s="765">
        <v>43709</v>
      </c>
      <c r="H115" s="764" t="s">
        <v>3952</v>
      </c>
      <c r="I115" s="789" t="s">
        <v>4035</v>
      </c>
      <c r="J115" s="767">
        <v>28750</v>
      </c>
    </row>
    <row r="116" spans="2:10" ht="48" customHeight="1">
      <c r="B116" s="361" t="s">
        <v>1151</v>
      </c>
      <c r="C116" s="137" t="s">
        <v>1231</v>
      </c>
      <c r="D116" s="162" t="s">
        <v>1153</v>
      </c>
      <c r="E116" s="264" t="s">
        <v>1232</v>
      </c>
      <c r="F116" s="768">
        <v>5679</v>
      </c>
      <c r="G116" s="765">
        <v>43709</v>
      </c>
      <c r="H116" s="764" t="s">
        <v>1233</v>
      </c>
      <c r="I116" s="789" t="s">
        <v>1234</v>
      </c>
      <c r="J116" s="767">
        <v>6399</v>
      </c>
    </row>
    <row r="117" spans="2:10" ht="48" customHeight="1">
      <c r="B117" s="396" t="s">
        <v>561</v>
      </c>
      <c r="C117" s="229" t="s">
        <v>8</v>
      </c>
      <c r="D117" s="229" t="s">
        <v>961</v>
      </c>
      <c r="E117" s="264" t="s">
        <v>957</v>
      </c>
      <c r="F117" s="768">
        <v>1049</v>
      </c>
      <c r="G117" s="765">
        <v>43709</v>
      </c>
      <c r="H117" s="764" t="s">
        <v>792</v>
      </c>
      <c r="I117" s="789" t="s">
        <v>793</v>
      </c>
      <c r="J117" s="767">
        <v>925</v>
      </c>
    </row>
    <row r="118" spans="2:10" ht="48" customHeight="1">
      <c r="B118" s="396" t="s">
        <v>481</v>
      </c>
      <c r="C118" s="229" t="s">
        <v>34</v>
      </c>
      <c r="D118" s="229" t="s">
        <v>965</v>
      </c>
      <c r="E118" s="264" t="s">
        <v>966</v>
      </c>
      <c r="F118" s="768">
        <v>359</v>
      </c>
      <c r="G118" s="765">
        <v>43709</v>
      </c>
      <c r="H118" s="764" t="s">
        <v>4147</v>
      </c>
      <c r="I118" s="789" t="s">
        <v>846</v>
      </c>
      <c r="J118" s="767">
        <v>359</v>
      </c>
    </row>
    <row r="119" spans="2:10" ht="48" customHeight="1" thickBot="1">
      <c r="B119" s="128" t="s">
        <v>481</v>
      </c>
      <c r="C119" s="128" t="s">
        <v>21</v>
      </c>
      <c r="D119" s="128" t="s">
        <v>971</v>
      </c>
      <c r="E119" s="138" t="s">
        <v>972</v>
      </c>
      <c r="F119" s="1202">
        <v>349</v>
      </c>
      <c r="G119" s="766">
        <v>43709</v>
      </c>
      <c r="H119" s="769" t="s">
        <v>4143</v>
      </c>
      <c r="I119" s="790" t="s">
        <v>841</v>
      </c>
      <c r="J119" s="770">
        <v>319</v>
      </c>
    </row>
    <row r="120" spans="2:10" ht="48" customHeight="1" thickTop="1" thickBot="1">
      <c r="B120" s="754" t="s">
        <v>1502</v>
      </c>
      <c r="C120" s="755" t="s">
        <v>1471</v>
      </c>
      <c r="D120" s="1200" t="s">
        <v>1472</v>
      </c>
      <c r="E120" s="1201" t="s">
        <v>1473</v>
      </c>
      <c r="F120" s="756">
        <v>1065</v>
      </c>
      <c r="G120" s="393">
        <v>43678</v>
      </c>
      <c r="H120" s="394" t="s">
        <v>2103</v>
      </c>
      <c r="I120" s="771" t="s">
        <v>2103</v>
      </c>
      <c r="J120" s="395" t="e">
        <v>#N/A</v>
      </c>
    </row>
    <row r="121" spans="2:10" ht="45.3" thickTop="1">
      <c r="B121" s="396" t="s">
        <v>561</v>
      </c>
      <c r="C121" s="229" t="s">
        <v>25</v>
      </c>
      <c r="D121" s="264" t="s">
        <v>786</v>
      </c>
      <c r="E121" s="321" t="s">
        <v>900</v>
      </c>
      <c r="F121" s="753">
        <v>799</v>
      </c>
      <c r="G121" s="302">
        <v>43647</v>
      </c>
      <c r="H121" s="323" t="s">
        <v>138</v>
      </c>
      <c r="I121" s="321" t="s">
        <v>787</v>
      </c>
      <c r="J121" s="324">
        <v>850</v>
      </c>
    </row>
    <row r="122" spans="2:10" ht="45">
      <c r="B122" s="396" t="s">
        <v>561</v>
      </c>
      <c r="C122" s="229" t="s">
        <v>15</v>
      </c>
      <c r="D122" s="264" t="s">
        <v>876</v>
      </c>
      <c r="E122" s="321" t="s">
        <v>880</v>
      </c>
      <c r="F122" s="753">
        <v>699</v>
      </c>
      <c r="G122" s="358">
        <v>43647</v>
      </c>
      <c r="H122" s="188" t="s">
        <v>287</v>
      </c>
      <c r="I122" s="447" t="s">
        <v>797</v>
      </c>
      <c r="J122" s="135">
        <v>725</v>
      </c>
    </row>
    <row r="123" spans="2:10" ht="60">
      <c r="B123" s="396" t="s">
        <v>561</v>
      </c>
      <c r="C123" s="229" t="s">
        <v>19</v>
      </c>
      <c r="D123" s="264" t="s">
        <v>967</v>
      </c>
      <c r="E123" s="321" t="s">
        <v>968</v>
      </c>
      <c r="F123" s="368">
        <v>949</v>
      </c>
      <c r="G123" s="358">
        <v>43647</v>
      </c>
      <c r="H123" s="329" t="s">
        <v>139</v>
      </c>
      <c r="I123" s="326" t="s">
        <v>767</v>
      </c>
      <c r="J123" s="330">
        <v>1050</v>
      </c>
    </row>
    <row r="124" spans="2:10" ht="30.3" thickBot="1">
      <c r="B124" s="128" t="s">
        <v>481</v>
      </c>
      <c r="C124" s="128" t="s">
        <v>973</v>
      </c>
      <c r="D124" s="138" t="s">
        <v>974</v>
      </c>
      <c r="E124" s="326" t="s">
        <v>975</v>
      </c>
      <c r="F124" s="135">
        <v>179</v>
      </c>
      <c r="G124" s="318">
        <v>43647</v>
      </c>
      <c r="H124" s="1199" t="s">
        <v>4144</v>
      </c>
      <c r="I124" s="332" t="s">
        <v>842</v>
      </c>
      <c r="J124" s="336">
        <v>209</v>
      </c>
    </row>
    <row r="125" spans="2:10" ht="48" customHeight="1" thickTop="1">
      <c r="B125" s="396" t="s">
        <v>1964</v>
      </c>
      <c r="C125" s="264" t="s">
        <v>1987</v>
      </c>
      <c r="D125" s="230" t="s">
        <v>1988</v>
      </c>
      <c r="E125" s="266" t="s">
        <v>1989</v>
      </c>
      <c r="F125" s="368">
        <v>490</v>
      </c>
      <c r="G125" s="311">
        <v>43586</v>
      </c>
      <c r="H125" s="374" t="s">
        <v>1990</v>
      </c>
      <c r="I125" s="266" t="s">
        <v>1992</v>
      </c>
      <c r="J125" s="398">
        <v>690</v>
      </c>
    </row>
    <row r="126" spans="2:10" ht="48" customHeight="1">
      <c r="B126" s="396" t="s">
        <v>1528</v>
      </c>
      <c r="C126" s="264" t="s">
        <v>1691</v>
      </c>
      <c r="D126" s="230" t="s">
        <v>1667</v>
      </c>
      <c r="E126" s="266" t="s">
        <v>1693</v>
      </c>
      <c r="F126" s="368">
        <v>1130</v>
      </c>
      <c r="G126" s="302">
        <v>43586</v>
      </c>
      <c r="H126" s="140" t="s">
        <v>1610</v>
      </c>
      <c r="I126" s="244" t="s">
        <v>1611</v>
      </c>
      <c r="J126" s="304">
        <v>1030</v>
      </c>
    </row>
    <row r="127" spans="2:10" ht="48" customHeight="1">
      <c r="B127" s="396" t="s">
        <v>1528</v>
      </c>
      <c r="C127" s="264" t="s">
        <v>1694</v>
      </c>
      <c r="D127" s="230" t="s">
        <v>1667</v>
      </c>
      <c r="E127" s="266" t="s">
        <v>1695</v>
      </c>
      <c r="F127" s="368">
        <v>1490</v>
      </c>
      <c r="G127" s="302">
        <v>43586</v>
      </c>
      <c r="H127" s="140" t="s">
        <v>1613</v>
      </c>
      <c r="I127" s="244" t="s">
        <v>1614</v>
      </c>
      <c r="J127" s="304">
        <v>1390</v>
      </c>
    </row>
    <row r="128" spans="2:10" ht="48" customHeight="1">
      <c r="B128" s="396" t="s">
        <v>1528</v>
      </c>
      <c r="C128" s="264" t="s">
        <v>1696</v>
      </c>
      <c r="D128" s="230" t="s">
        <v>1667</v>
      </c>
      <c r="E128" s="266" t="s">
        <v>1697</v>
      </c>
      <c r="F128" s="368">
        <v>2210</v>
      </c>
      <c r="G128" s="302">
        <v>43586</v>
      </c>
      <c r="H128" s="140" t="s">
        <v>1619</v>
      </c>
      <c r="I128" s="244" t="s">
        <v>1620</v>
      </c>
      <c r="J128" s="304">
        <v>2110</v>
      </c>
    </row>
    <row r="129" spans="2:10" ht="48" customHeight="1">
      <c r="B129" s="396" t="s">
        <v>1528</v>
      </c>
      <c r="C129" s="264" t="s">
        <v>1698</v>
      </c>
      <c r="D129" s="230" t="s">
        <v>1667</v>
      </c>
      <c r="E129" s="266" t="s">
        <v>1699</v>
      </c>
      <c r="F129" s="368">
        <v>2930</v>
      </c>
      <c r="G129" s="302">
        <v>43586</v>
      </c>
      <c r="H129" s="140" t="s">
        <v>1625</v>
      </c>
      <c r="I129" s="244" t="s">
        <v>1626</v>
      </c>
      <c r="J129" s="304">
        <v>2830</v>
      </c>
    </row>
    <row r="130" spans="2:10" ht="48" customHeight="1">
      <c r="B130" s="396" t="s">
        <v>1528</v>
      </c>
      <c r="C130" s="264" t="s">
        <v>1700</v>
      </c>
      <c r="D130" s="230" t="s">
        <v>1667</v>
      </c>
      <c r="E130" s="266" t="s">
        <v>1701</v>
      </c>
      <c r="F130" s="368">
        <v>3650</v>
      </c>
      <c r="G130" s="302">
        <v>43586</v>
      </c>
      <c r="H130" s="266" t="s">
        <v>1543</v>
      </c>
      <c r="I130" s="266" t="s">
        <v>1544</v>
      </c>
      <c r="J130" s="398">
        <v>3790</v>
      </c>
    </row>
    <row r="131" spans="2:10" ht="48" customHeight="1">
      <c r="B131" s="396" t="s">
        <v>1528</v>
      </c>
      <c r="C131" s="264" t="s">
        <v>1702</v>
      </c>
      <c r="D131" s="230" t="s">
        <v>1667</v>
      </c>
      <c r="E131" s="266" t="s">
        <v>1703</v>
      </c>
      <c r="F131" s="368">
        <v>4010</v>
      </c>
      <c r="G131" s="302">
        <v>43586</v>
      </c>
      <c r="H131" s="266" t="s">
        <v>1546</v>
      </c>
      <c r="I131" s="266" t="s">
        <v>1547</v>
      </c>
      <c r="J131" s="398">
        <v>4510</v>
      </c>
    </row>
    <row r="132" spans="2:10" ht="48" customHeight="1">
      <c r="B132" s="396" t="s">
        <v>1528</v>
      </c>
      <c r="C132" s="264" t="s">
        <v>1704</v>
      </c>
      <c r="D132" s="230" t="s">
        <v>1667</v>
      </c>
      <c r="E132" s="266" t="s">
        <v>1705</v>
      </c>
      <c r="F132" s="368">
        <v>4370</v>
      </c>
      <c r="G132" s="302">
        <v>43586</v>
      </c>
      <c r="H132" s="266" t="s">
        <v>1546</v>
      </c>
      <c r="I132" s="266" t="s">
        <v>1547</v>
      </c>
      <c r="J132" s="398">
        <v>4510</v>
      </c>
    </row>
    <row r="133" spans="2:10" ht="48" customHeight="1">
      <c r="B133" s="305" t="s">
        <v>1528</v>
      </c>
      <c r="C133" s="138" t="s">
        <v>1706</v>
      </c>
      <c r="D133" s="148" t="s">
        <v>1667</v>
      </c>
      <c r="E133" s="93" t="s">
        <v>1707</v>
      </c>
      <c r="F133" s="135">
        <v>5090</v>
      </c>
      <c r="G133" s="302">
        <v>43586</v>
      </c>
      <c r="H133" s="266" t="s">
        <v>1548</v>
      </c>
      <c r="I133" s="266" t="s">
        <v>1549</v>
      </c>
      <c r="J133" s="398">
        <v>5230</v>
      </c>
    </row>
    <row r="134" spans="2:10" ht="48" customHeight="1">
      <c r="B134" s="305" t="s">
        <v>2388</v>
      </c>
      <c r="C134" s="138" t="s">
        <v>49</v>
      </c>
      <c r="D134" s="148" t="s">
        <v>1515</v>
      </c>
      <c r="E134" s="93" t="s">
        <v>1518</v>
      </c>
      <c r="F134" s="135">
        <v>209</v>
      </c>
      <c r="G134" s="302">
        <v>43586</v>
      </c>
      <c r="H134" s="93" t="s">
        <v>1486</v>
      </c>
      <c r="I134" s="93" t="s">
        <v>1488</v>
      </c>
      <c r="J134" s="303">
        <v>230</v>
      </c>
    </row>
    <row r="135" spans="2:10" ht="48" customHeight="1">
      <c r="B135" s="305" t="s">
        <v>2388</v>
      </c>
      <c r="C135" s="138" t="s">
        <v>48</v>
      </c>
      <c r="D135" s="148" t="s">
        <v>1515</v>
      </c>
      <c r="E135" s="93" t="s">
        <v>1517</v>
      </c>
      <c r="F135" s="135">
        <v>269</v>
      </c>
      <c r="G135" s="302">
        <v>43586</v>
      </c>
      <c r="H135" s="734" t="s">
        <v>2103</v>
      </c>
      <c r="I135" s="736" t="s">
        <v>4125</v>
      </c>
      <c r="J135" s="735" t="e">
        <v>#N/A</v>
      </c>
    </row>
    <row r="136" spans="2:10" ht="48" customHeight="1">
      <c r="B136" s="305" t="s">
        <v>2388</v>
      </c>
      <c r="C136" s="138" t="s">
        <v>47</v>
      </c>
      <c r="D136" s="148" t="s">
        <v>1515</v>
      </c>
      <c r="E136" s="93" t="s">
        <v>1516</v>
      </c>
      <c r="F136" s="135">
        <v>269</v>
      </c>
      <c r="G136" s="302">
        <v>43586</v>
      </c>
      <c r="H136" s="93" t="s">
        <v>185</v>
      </c>
      <c r="I136" s="93" t="s">
        <v>1456</v>
      </c>
      <c r="J136" s="303">
        <v>270</v>
      </c>
    </row>
    <row r="137" spans="2:10" ht="48" customHeight="1">
      <c r="B137" s="305" t="s">
        <v>2388</v>
      </c>
      <c r="C137" s="138" t="s">
        <v>46</v>
      </c>
      <c r="D137" s="148" t="s">
        <v>1513</v>
      </c>
      <c r="E137" s="93" t="s">
        <v>1514</v>
      </c>
      <c r="F137" s="135">
        <v>299</v>
      </c>
      <c r="G137" s="302">
        <v>43586</v>
      </c>
      <c r="H137" s="93" t="s">
        <v>185</v>
      </c>
      <c r="I137" s="93" t="s">
        <v>1456</v>
      </c>
      <c r="J137" s="303">
        <v>270</v>
      </c>
    </row>
    <row r="138" spans="2:10" ht="48" customHeight="1" thickBot="1">
      <c r="B138" s="313" t="s">
        <v>1750</v>
      </c>
      <c r="C138" s="314" t="s">
        <v>1836</v>
      </c>
      <c r="D138" s="315" t="s">
        <v>1750</v>
      </c>
      <c r="E138" s="316" t="s">
        <v>1837</v>
      </c>
      <c r="F138" s="317">
        <v>138</v>
      </c>
      <c r="G138" s="404">
        <v>43586</v>
      </c>
      <c r="H138" s="741" t="s">
        <v>2103</v>
      </c>
      <c r="I138" s="742" t="s">
        <v>4126</v>
      </c>
      <c r="J138" s="743" t="e">
        <v>#N/A</v>
      </c>
    </row>
    <row r="139" spans="2:10" ht="48" customHeight="1" thickTop="1">
      <c r="B139" s="379" t="s">
        <v>1151</v>
      </c>
      <c r="C139" s="308" t="s">
        <v>1372</v>
      </c>
      <c r="D139" s="309" t="s">
        <v>1243</v>
      </c>
      <c r="E139" s="374" t="s">
        <v>1373</v>
      </c>
      <c r="F139" s="355">
        <v>999</v>
      </c>
      <c r="G139" s="311">
        <v>43556</v>
      </c>
      <c r="H139" s="374" t="s">
        <v>1297</v>
      </c>
      <c r="I139" s="374" t="s">
        <v>1298</v>
      </c>
      <c r="J139" s="312">
        <v>1325</v>
      </c>
    </row>
    <row r="140" spans="2:10" ht="48" customHeight="1">
      <c r="B140" s="305" t="s">
        <v>1151</v>
      </c>
      <c r="C140" s="138" t="s">
        <v>1374</v>
      </c>
      <c r="D140" s="148" t="s">
        <v>1243</v>
      </c>
      <c r="E140" s="93" t="s">
        <v>1375</v>
      </c>
      <c r="F140" s="135">
        <v>1179</v>
      </c>
      <c r="G140" s="302">
        <v>43556</v>
      </c>
      <c r="H140" s="93" t="s">
        <v>1297</v>
      </c>
      <c r="I140" s="93" t="s">
        <v>1298</v>
      </c>
      <c r="J140" s="303">
        <v>1325</v>
      </c>
    </row>
    <row r="141" spans="2:10" ht="48" customHeight="1">
      <c r="B141" s="305" t="s">
        <v>1151</v>
      </c>
      <c r="C141" s="138" t="s">
        <v>1376</v>
      </c>
      <c r="D141" s="148" t="s">
        <v>1243</v>
      </c>
      <c r="E141" s="93" t="s">
        <v>1377</v>
      </c>
      <c r="F141" s="135">
        <v>1359</v>
      </c>
      <c r="G141" s="302">
        <v>43556</v>
      </c>
      <c r="H141" s="93" t="s">
        <v>1299</v>
      </c>
      <c r="I141" s="93" t="s">
        <v>1300</v>
      </c>
      <c r="J141" s="303">
        <v>1685</v>
      </c>
    </row>
    <row r="142" spans="2:10" ht="48" customHeight="1">
      <c r="B142" s="305" t="s">
        <v>1151</v>
      </c>
      <c r="C142" s="138" t="s">
        <v>1378</v>
      </c>
      <c r="D142" s="148" t="s">
        <v>1243</v>
      </c>
      <c r="E142" s="93" t="s">
        <v>1379</v>
      </c>
      <c r="F142" s="135">
        <v>1539</v>
      </c>
      <c r="G142" s="302">
        <v>43556</v>
      </c>
      <c r="H142" s="93" t="s">
        <v>1299</v>
      </c>
      <c r="I142" s="93" t="s">
        <v>1300</v>
      </c>
      <c r="J142" s="303">
        <v>1685</v>
      </c>
    </row>
    <row r="143" spans="2:10" ht="48" customHeight="1">
      <c r="B143" s="305" t="s">
        <v>1151</v>
      </c>
      <c r="C143" s="138" t="s">
        <v>1380</v>
      </c>
      <c r="D143" s="148" t="s">
        <v>1243</v>
      </c>
      <c r="E143" s="93" t="s">
        <v>1381</v>
      </c>
      <c r="F143" s="135">
        <v>1899</v>
      </c>
      <c r="G143" s="302">
        <v>43556</v>
      </c>
      <c r="H143" s="93" t="s">
        <v>1301</v>
      </c>
      <c r="I143" s="93" t="s">
        <v>1302</v>
      </c>
      <c r="J143" s="303">
        <v>2045</v>
      </c>
    </row>
    <row r="144" spans="2:10" ht="48" customHeight="1">
      <c r="B144" s="305" t="s">
        <v>1151</v>
      </c>
      <c r="C144" s="138" t="s">
        <v>1382</v>
      </c>
      <c r="D144" s="148" t="s">
        <v>1243</v>
      </c>
      <c r="E144" s="93" t="s">
        <v>1383</v>
      </c>
      <c r="F144" s="135">
        <v>2259</v>
      </c>
      <c r="G144" s="302">
        <v>43556</v>
      </c>
      <c r="H144" s="93" t="s">
        <v>1303</v>
      </c>
      <c r="I144" s="93" t="s">
        <v>1304</v>
      </c>
      <c r="J144" s="303">
        <v>2405</v>
      </c>
    </row>
    <row r="145" spans="2:10" ht="48" customHeight="1">
      <c r="B145" s="305" t="s">
        <v>1151</v>
      </c>
      <c r="C145" s="138" t="s">
        <v>1384</v>
      </c>
      <c r="D145" s="148" t="s">
        <v>1243</v>
      </c>
      <c r="E145" s="93" t="s">
        <v>1385</v>
      </c>
      <c r="F145" s="135">
        <v>2979</v>
      </c>
      <c r="G145" s="302">
        <v>43556</v>
      </c>
      <c r="H145" s="93" t="s">
        <v>1305</v>
      </c>
      <c r="I145" s="93" t="s">
        <v>1306</v>
      </c>
      <c r="J145" s="303">
        <v>3125</v>
      </c>
    </row>
    <row r="146" spans="2:10" ht="48" customHeight="1">
      <c r="B146" s="396" t="s">
        <v>1151</v>
      </c>
      <c r="C146" s="264" t="s">
        <v>1242</v>
      </c>
      <c r="D146" s="265" t="s">
        <v>1243</v>
      </c>
      <c r="E146" s="266" t="s">
        <v>1244</v>
      </c>
      <c r="F146" s="368">
        <v>1420</v>
      </c>
      <c r="G146" s="302">
        <v>43556</v>
      </c>
      <c r="H146" s="409" t="s">
        <v>3570</v>
      </c>
      <c r="I146" s="410" t="s">
        <v>3561</v>
      </c>
      <c r="J146" s="398">
        <v>1420</v>
      </c>
    </row>
    <row r="147" spans="2:10" ht="48" customHeight="1">
      <c r="B147" s="396" t="s">
        <v>1151</v>
      </c>
      <c r="C147" s="264" t="s">
        <v>1245</v>
      </c>
      <c r="D147" s="265" t="s">
        <v>1243</v>
      </c>
      <c r="E147" s="266" t="s">
        <v>1246</v>
      </c>
      <c r="F147" s="368">
        <v>1780</v>
      </c>
      <c r="G147" s="358">
        <v>43556</v>
      </c>
      <c r="H147" s="409" t="s">
        <v>3571</v>
      </c>
      <c r="I147" s="410" t="s">
        <v>3562</v>
      </c>
      <c r="J147" s="398">
        <v>1780</v>
      </c>
    </row>
    <row r="148" spans="2:10" ht="48" customHeight="1">
      <c r="B148" s="396" t="s">
        <v>1151</v>
      </c>
      <c r="C148" s="264" t="s">
        <v>1247</v>
      </c>
      <c r="D148" s="265" t="s">
        <v>1243</v>
      </c>
      <c r="E148" s="266" t="s">
        <v>1248</v>
      </c>
      <c r="F148" s="368">
        <v>2140</v>
      </c>
      <c r="G148" s="358">
        <v>43556</v>
      </c>
      <c r="H148" s="409" t="s">
        <v>3572</v>
      </c>
      <c r="I148" s="410" t="s">
        <v>3563</v>
      </c>
      <c r="J148" s="398">
        <v>2140</v>
      </c>
    </row>
    <row r="149" spans="2:10" ht="48" customHeight="1">
      <c r="B149" s="396" t="s">
        <v>1151</v>
      </c>
      <c r="C149" s="264" t="s">
        <v>1249</v>
      </c>
      <c r="D149" s="265" t="s">
        <v>1243</v>
      </c>
      <c r="E149" s="266" t="s">
        <v>1250</v>
      </c>
      <c r="F149" s="368">
        <v>2860</v>
      </c>
      <c r="G149" s="358">
        <v>43556</v>
      </c>
      <c r="H149" s="409" t="s">
        <v>3573</v>
      </c>
      <c r="I149" s="410" t="s">
        <v>3564</v>
      </c>
      <c r="J149" s="398">
        <v>2860</v>
      </c>
    </row>
    <row r="150" spans="2:10" ht="48" customHeight="1">
      <c r="B150" s="396" t="s">
        <v>1151</v>
      </c>
      <c r="C150" s="264" t="s">
        <v>1251</v>
      </c>
      <c r="D150" s="265" t="s">
        <v>1243</v>
      </c>
      <c r="E150" s="266" t="s">
        <v>1252</v>
      </c>
      <c r="F150" s="368">
        <v>3580</v>
      </c>
      <c r="G150" s="358">
        <v>43556</v>
      </c>
      <c r="H150" s="409" t="s">
        <v>3574</v>
      </c>
      <c r="I150" s="410" t="s">
        <v>3565</v>
      </c>
      <c r="J150" s="398">
        <v>3580</v>
      </c>
    </row>
    <row r="151" spans="2:10" ht="48" customHeight="1">
      <c r="B151" s="396" t="s">
        <v>1151</v>
      </c>
      <c r="C151" s="264" t="s">
        <v>1253</v>
      </c>
      <c r="D151" s="265" t="s">
        <v>1243</v>
      </c>
      <c r="E151" s="266" t="s">
        <v>1254</v>
      </c>
      <c r="F151" s="368">
        <v>4300</v>
      </c>
      <c r="G151" s="358">
        <v>43556</v>
      </c>
      <c r="H151" s="409" t="s">
        <v>3575</v>
      </c>
      <c r="I151" s="410" t="s">
        <v>3566</v>
      </c>
      <c r="J151" s="398">
        <v>4300</v>
      </c>
    </row>
    <row r="152" spans="2:10" ht="48" customHeight="1">
      <c r="B152" s="305" t="s">
        <v>1151</v>
      </c>
      <c r="C152" s="138" t="s">
        <v>1255</v>
      </c>
      <c r="D152" s="133" t="s">
        <v>1243</v>
      </c>
      <c r="E152" s="93" t="s">
        <v>1256</v>
      </c>
      <c r="F152" s="135">
        <v>5740</v>
      </c>
      <c r="G152" s="358">
        <v>43556</v>
      </c>
      <c r="H152" s="137" t="s">
        <v>3576</v>
      </c>
      <c r="I152" s="163" t="s">
        <v>3567</v>
      </c>
      <c r="J152" s="303">
        <v>5740</v>
      </c>
    </row>
    <row r="153" spans="2:10" ht="48" customHeight="1">
      <c r="B153" s="305" t="s">
        <v>1151</v>
      </c>
      <c r="C153" s="138" t="s">
        <v>1257</v>
      </c>
      <c r="D153" s="133" t="s">
        <v>1243</v>
      </c>
      <c r="E153" s="93" t="s">
        <v>1258</v>
      </c>
      <c r="F153" s="135">
        <v>6460</v>
      </c>
      <c r="G153" s="358">
        <v>43556</v>
      </c>
      <c r="H153" s="137" t="s">
        <v>3577</v>
      </c>
      <c r="I153" s="163" t="s">
        <v>3568</v>
      </c>
      <c r="J153" s="303">
        <v>6460</v>
      </c>
    </row>
    <row r="154" spans="2:10" ht="48" customHeight="1">
      <c r="B154" s="305" t="s">
        <v>1151</v>
      </c>
      <c r="C154" s="138" t="s">
        <v>1259</v>
      </c>
      <c r="D154" s="133" t="s">
        <v>1243</v>
      </c>
      <c r="E154" s="93" t="s">
        <v>1260</v>
      </c>
      <c r="F154" s="135">
        <v>7180</v>
      </c>
      <c r="G154" s="358">
        <v>43556</v>
      </c>
      <c r="H154" s="137" t="s">
        <v>3578</v>
      </c>
      <c r="I154" s="163" t="s">
        <v>3569</v>
      </c>
      <c r="J154" s="303">
        <v>7180</v>
      </c>
    </row>
    <row r="155" spans="2:10" ht="48" customHeight="1">
      <c r="B155" s="305" t="s">
        <v>2388</v>
      </c>
      <c r="C155" s="138" t="s">
        <v>50</v>
      </c>
      <c r="D155" s="133" t="s">
        <v>1515</v>
      </c>
      <c r="E155" s="93" t="s">
        <v>1519</v>
      </c>
      <c r="F155" s="135">
        <v>199</v>
      </c>
      <c r="G155" s="358">
        <v>43556</v>
      </c>
      <c r="H155" s="137" t="s">
        <v>1486</v>
      </c>
      <c r="I155" s="163" t="s">
        <v>1488</v>
      </c>
      <c r="J155" s="303">
        <v>230</v>
      </c>
    </row>
    <row r="156" spans="2:10" ht="48" customHeight="1" thickBot="1">
      <c r="B156" s="313" t="s">
        <v>1523</v>
      </c>
      <c r="C156" s="314" t="s">
        <v>1524</v>
      </c>
      <c r="D156" s="315" t="s">
        <v>1525</v>
      </c>
      <c r="E156" s="316" t="s">
        <v>1526</v>
      </c>
      <c r="F156" s="317">
        <v>239</v>
      </c>
      <c r="G156" s="318">
        <v>43556</v>
      </c>
      <c r="H156" s="417" t="s">
        <v>1448</v>
      </c>
      <c r="I156" s="365" t="s">
        <v>1450</v>
      </c>
      <c r="J156" s="319">
        <v>180</v>
      </c>
    </row>
    <row r="157" spans="2:10" ht="48" customHeight="1" thickTop="1">
      <c r="B157" s="396" t="s">
        <v>1389</v>
      </c>
      <c r="C157" s="264" t="s">
        <v>1399</v>
      </c>
      <c r="D157" s="265" t="s">
        <v>1400</v>
      </c>
      <c r="E157" s="402" t="s">
        <v>1401</v>
      </c>
      <c r="F157" s="347">
        <v>229</v>
      </c>
      <c r="G157" s="302">
        <v>43525</v>
      </c>
      <c r="H157" s="412" t="s">
        <v>3456</v>
      </c>
      <c r="I157" s="413" t="s">
        <v>3491</v>
      </c>
      <c r="J157" s="350">
        <v>260</v>
      </c>
    </row>
    <row r="158" spans="2:10" ht="48" customHeight="1">
      <c r="B158" s="305" t="s">
        <v>1389</v>
      </c>
      <c r="C158" s="138" t="s">
        <v>1402</v>
      </c>
      <c r="D158" s="133" t="s">
        <v>1400</v>
      </c>
      <c r="E158" s="260" t="s">
        <v>1403</v>
      </c>
      <c r="F158" s="388">
        <v>309</v>
      </c>
      <c r="G158" s="358">
        <v>43525</v>
      </c>
      <c r="H158" s="176" t="s">
        <v>3456</v>
      </c>
      <c r="I158" s="173" t="s">
        <v>3491</v>
      </c>
      <c r="J158" s="726">
        <v>260</v>
      </c>
    </row>
    <row r="159" spans="2:10" ht="48" customHeight="1">
      <c r="B159" s="305" t="s">
        <v>1389</v>
      </c>
      <c r="C159" s="138" t="s">
        <v>1396</v>
      </c>
      <c r="D159" s="148" t="s">
        <v>1397</v>
      </c>
      <c r="E159" s="93" t="s">
        <v>1398</v>
      </c>
      <c r="F159" s="135">
        <v>539</v>
      </c>
      <c r="G159" s="358">
        <v>43525</v>
      </c>
      <c r="H159" s="176" t="s">
        <v>1393</v>
      </c>
      <c r="I159" s="173" t="s">
        <v>1395</v>
      </c>
      <c r="J159" s="726">
        <v>535</v>
      </c>
    </row>
    <row r="160" spans="2:10" ht="48" customHeight="1">
      <c r="B160" s="301" t="s">
        <v>1528</v>
      </c>
      <c r="C160" s="161" t="s">
        <v>1715</v>
      </c>
      <c r="D160" s="131" t="s">
        <v>1716</v>
      </c>
      <c r="E160" s="247" t="s">
        <v>1717</v>
      </c>
      <c r="F160" s="135">
        <v>870</v>
      </c>
      <c r="G160" s="358">
        <v>43525</v>
      </c>
      <c r="H160" s="176" t="s">
        <v>1564</v>
      </c>
      <c r="I160" s="173" t="s">
        <v>1565</v>
      </c>
      <c r="J160" s="726">
        <v>820</v>
      </c>
    </row>
    <row r="161" spans="2:10" ht="48" customHeight="1">
      <c r="B161" s="301" t="s">
        <v>1528</v>
      </c>
      <c r="C161" s="161" t="s">
        <v>1718</v>
      </c>
      <c r="D161" s="131" t="s">
        <v>1716</v>
      </c>
      <c r="E161" s="247" t="s">
        <v>1719</v>
      </c>
      <c r="F161" s="135">
        <v>1050</v>
      </c>
      <c r="G161" s="358">
        <v>43525</v>
      </c>
      <c r="H161" s="176" t="s">
        <v>1567</v>
      </c>
      <c r="I161" s="173" t="s">
        <v>1568</v>
      </c>
      <c r="J161" s="726">
        <v>1000</v>
      </c>
    </row>
    <row r="162" spans="2:10" ht="48" customHeight="1">
      <c r="B162" s="301" t="s">
        <v>1528</v>
      </c>
      <c r="C162" s="161" t="s">
        <v>1720</v>
      </c>
      <c r="D162" s="131" t="s">
        <v>1716</v>
      </c>
      <c r="E162" s="247" t="s">
        <v>1721</v>
      </c>
      <c r="F162" s="135">
        <v>1410</v>
      </c>
      <c r="G162" s="358">
        <v>43525</v>
      </c>
      <c r="H162" s="176" t="s">
        <v>1570</v>
      </c>
      <c r="I162" s="173" t="s">
        <v>1571</v>
      </c>
      <c r="J162" s="726">
        <v>1360</v>
      </c>
    </row>
    <row r="163" spans="2:10" ht="48" customHeight="1">
      <c r="B163" s="301" t="s">
        <v>1528</v>
      </c>
      <c r="C163" s="161" t="s">
        <v>1722</v>
      </c>
      <c r="D163" s="131" t="s">
        <v>1716</v>
      </c>
      <c r="E163" s="247" t="s">
        <v>1723</v>
      </c>
      <c r="F163" s="135">
        <v>1770</v>
      </c>
      <c r="G163" s="358">
        <v>43525</v>
      </c>
      <c r="H163" s="176" t="s">
        <v>1573</v>
      </c>
      <c r="I163" s="173" t="s">
        <v>1574</v>
      </c>
      <c r="J163" s="726">
        <v>2080</v>
      </c>
    </row>
    <row r="164" spans="2:10" ht="48" customHeight="1">
      <c r="B164" s="301" t="s">
        <v>1528</v>
      </c>
      <c r="C164" s="161" t="s">
        <v>1724</v>
      </c>
      <c r="D164" s="131" t="s">
        <v>1716</v>
      </c>
      <c r="E164" s="247" t="s">
        <v>1725</v>
      </c>
      <c r="F164" s="135">
        <v>2130</v>
      </c>
      <c r="G164" s="358">
        <v>43525</v>
      </c>
      <c r="H164" s="176" t="s">
        <v>1573</v>
      </c>
      <c r="I164" s="173" t="s">
        <v>1574</v>
      </c>
      <c r="J164" s="726">
        <v>2080</v>
      </c>
    </row>
    <row r="165" spans="2:10" ht="48" customHeight="1">
      <c r="B165" s="301" t="s">
        <v>1528</v>
      </c>
      <c r="C165" s="161" t="s">
        <v>1726</v>
      </c>
      <c r="D165" s="131" t="s">
        <v>1716</v>
      </c>
      <c r="E165" s="247" t="s">
        <v>1727</v>
      </c>
      <c r="F165" s="135">
        <v>2850</v>
      </c>
      <c r="G165" s="358">
        <v>43525</v>
      </c>
      <c r="H165" s="176" t="s">
        <v>1576</v>
      </c>
      <c r="I165" s="173" t="s">
        <v>1577</v>
      </c>
      <c r="J165" s="726">
        <v>2800</v>
      </c>
    </row>
    <row r="166" spans="2:10" ht="48" customHeight="1">
      <c r="B166" s="301" t="s">
        <v>1528</v>
      </c>
      <c r="C166" s="161" t="s">
        <v>1728</v>
      </c>
      <c r="D166" s="131" t="s">
        <v>1716</v>
      </c>
      <c r="E166" s="247" t="s">
        <v>1729</v>
      </c>
      <c r="F166" s="135">
        <v>3570</v>
      </c>
      <c r="G166" s="358">
        <v>43525</v>
      </c>
      <c r="H166" s="176" t="s">
        <v>1579</v>
      </c>
      <c r="I166" s="173" t="s">
        <v>1580</v>
      </c>
      <c r="J166" s="726">
        <v>3520</v>
      </c>
    </row>
    <row r="167" spans="2:10" ht="48" customHeight="1">
      <c r="B167" s="301" t="s">
        <v>1528</v>
      </c>
      <c r="C167" s="161" t="s">
        <v>1730</v>
      </c>
      <c r="D167" s="131" t="s">
        <v>1716</v>
      </c>
      <c r="E167" s="247" t="s">
        <v>1731</v>
      </c>
      <c r="F167" s="135">
        <v>3930</v>
      </c>
      <c r="G167" s="358">
        <v>43525</v>
      </c>
      <c r="H167" s="176" t="s">
        <v>1582</v>
      </c>
      <c r="I167" s="173" t="s">
        <v>1583</v>
      </c>
      <c r="J167" s="726">
        <v>4240</v>
      </c>
    </row>
    <row r="168" spans="2:10" ht="48" customHeight="1">
      <c r="B168" s="301" t="s">
        <v>1528</v>
      </c>
      <c r="C168" s="161" t="s">
        <v>1732</v>
      </c>
      <c r="D168" s="131" t="s">
        <v>1716</v>
      </c>
      <c r="E168" s="247" t="s">
        <v>1733</v>
      </c>
      <c r="F168" s="135">
        <v>5010</v>
      </c>
      <c r="G168" s="358">
        <v>43525</v>
      </c>
      <c r="H168" s="176" t="s">
        <v>1585</v>
      </c>
      <c r="I168" s="173" t="s">
        <v>1586</v>
      </c>
      <c r="J168" s="726">
        <v>4960</v>
      </c>
    </row>
    <row r="169" spans="2:10" ht="48" customHeight="1">
      <c r="B169" s="305" t="s">
        <v>561</v>
      </c>
      <c r="C169" s="138" t="s">
        <v>162</v>
      </c>
      <c r="D169" s="133" t="s">
        <v>914</v>
      </c>
      <c r="E169" s="260" t="s">
        <v>915</v>
      </c>
      <c r="F169" s="388">
        <v>839</v>
      </c>
      <c r="G169" s="358">
        <v>43525</v>
      </c>
      <c r="H169" s="176" t="s">
        <v>281</v>
      </c>
      <c r="I169" s="173" t="s">
        <v>912</v>
      </c>
      <c r="J169" s="726">
        <v>1055</v>
      </c>
    </row>
    <row r="170" spans="2:10" ht="48" customHeight="1">
      <c r="B170" s="305" t="s">
        <v>484</v>
      </c>
      <c r="C170" s="138" t="s">
        <v>1936</v>
      </c>
      <c r="D170" s="133" t="s">
        <v>1937</v>
      </c>
      <c r="E170" s="260" t="s">
        <v>1938</v>
      </c>
      <c r="F170" s="388">
        <v>439</v>
      </c>
      <c r="G170" s="358">
        <v>43525</v>
      </c>
      <c r="H170" s="734" t="s">
        <v>2103</v>
      </c>
      <c r="I170" s="736" t="s">
        <v>4127</v>
      </c>
      <c r="J170" s="735" t="e">
        <v>#N/A</v>
      </c>
    </row>
    <row r="171" spans="2:10" ht="48" customHeight="1">
      <c r="B171" s="305" t="s">
        <v>1507</v>
      </c>
      <c r="C171" s="138" t="s">
        <v>44</v>
      </c>
      <c r="D171" s="148" t="s">
        <v>1510</v>
      </c>
      <c r="E171" s="93" t="s">
        <v>1511</v>
      </c>
      <c r="F171" s="135">
        <v>369</v>
      </c>
      <c r="G171" s="358">
        <v>43525</v>
      </c>
      <c r="H171" s="176" t="s">
        <v>187</v>
      </c>
      <c r="I171" s="173" t="s">
        <v>1461</v>
      </c>
      <c r="J171" s="726">
        <v>300</v>
      </c>
    </row>
    <row r="172" spans="2:10" ht="48" customHeight="1">
      <c r="B172" s="305" t="s">
        <v>2388</v>
      </c>
      <c r="C172" s="138" t="s">
        <v>43</v>
      </c>
      <c r="D172" s="133" t="s">
        <v>1508</v>
      </c>
      <c r="E172" s="260" t="s">
        <v>1509</v>
      </c>
      <c r="F172" s="388">
        <v>399</v>
      </c>
      <c r="G172" s="358">
        <v>43525</v>
      </c>
      <c r="H172" s="176" t="s">
        <v>187</v>
      </c>
      <c r="I172" s="173" t="s">
        <v>1461</v>
      </c>
      <c r="J172" s="726">
        <v>300</v>
      </c>
    </row>
    <row r="173" spans="2:10" ht="48" customHeight="1" thickBot="1">
      <c r="B173" s="313" t="s">
        <v>1750</v>
      </c>
      <c r="C173" s="314" t="s">
        <v>55</v>
      </c>
      <c r="D173" s="315" t="s">
        <v>1822</v>
      </c>
      <c r="E173" s="316" t="s">
        <v>1829</v>
      </c>
      <c r="F173" s="317">
        <v>369</v>
      </c>
      <c r="G173" s="318">
        <v>43525</v>
      </c>
      <c r="H173" s="417" t="s">
        <v>3535</v>
      </c>
      <c r="I173" s="365" t="s">
        <v>1829</v>
      </c>
      <c r="J173" s="319">
        <v>369</v>
      </c>
    </row>
    <row r="174" spans="2:10" ht="48" customHeight="1" thickTop="1">
      <c r="B174" s="396" t="s">
        <v>484</v>
      </c>
      <c r="C174" s="264" t="s">
        <v>1876</v>
      </c>
      <c r="D174" s="230" t="s">
        <v>1865</v>
      </c>
      <c r="E174" s="266" t="s">
        <v>1877</v>
      </c>
      <c r="F174" s="368">
        <v>39</v>
      </c>
      <c r="G174" s="302">
        <v>43497</v>
      </c>
      <c r="H174" s="734" t="s">
        <v>2103</v>
      </c>
      <c r="I174" s="736" t="s">
        <v>2103</v>
      </c>
      <c r="J174" s="735" t="e">
        <v>#N/A</v>
      </c>
    </row>
    <row r="175" spans="2:10" ht="48" customHeight="1" thickBot="1">
      <c r="B175" s="331" t="s">
        <v>481</v>
      </c>
      <c r="C175" s="332" t="s">
        <v>22</v>
      </c>
      <c r="D175" s="333" t="s">
        <v>645</v>
      </c>
      <c r="E175" s="332" t="s">
        <v>658</v>
      </c>
      <c r="F175" s="731">
        <v>949</v>
      </c>
      <c r="G175" s="318">
        <v>43497</v>
      </c>
      <c r="H175" s="331" t="s">
        <v>145</v>
      </c>
      <c r="I175" s="332" t="s">
        <v>646</v>
      </c>
      <c r="J175" s="336">
        <v>950</v>
      </c>
    </row>
    <row r="176" spans="2:10" ht="48" customHeight="1" thickTop="1" thickBot="1">
      <c r="B176" s="727" t="s">
        <v>1964</v>
      </c>
      <c r="C176" s="728" t="s">
        <v>1966</v>
      </c>
      <c r="D176" s="391" t="s">
        <v>1967</v>
      </c>
      <c r="E176" s="729" t="s">
        <v>1968</v>
      </c>
      <c r="F176" s="730">
        <v>4560</v>
      </c>
      <c r="G176" s="393">
        <v>43466</v>
      </c>
      <c r="H176" s="394" t="s">
        <v>2103</v>
      </c>
      <c r="I176" s="771" t="s">
        <v>2103</v>
      </c>
      <c r="J176" s="395" t="e">
        <v>#N/A</v>
      </c>
    </row>
    <row r="177" spans="2:10" ht="48" customHeight="1" thickTop="1">
      <c r="B177" s="396" t="s">
        <v>569</v>
      </c>
      <c r="C177" s="264" t="s">
        <v>131</v>
      </c>
      <c r="D177" s="230" t="s">
        <v>778</v>
      </c>
      <c r="E177" s="410" t="s">
        <v>865</v>
      </c>
      <c r="F177" s="368">
        <v>399</v>
      </c>
      <c r="G177" s="302">
        <v>43435</v>
      </c>
      <c r="H177" s="450" t="s">
        <v>95</v>
      </c>
      <c r="I177" s="407" t="s">
        <v>3487</v>
      </c>
      <c r="J177" s="312">
        <v>399</v>
      </c>
    </row>
    <row r="178" spans="2:10" ht="48" customHeight="1">
      <c r="B178" s="305" t="s">
        <v>1750</v>
      </c>
      <c r="C178" s="138" t="s">
        <v>54</v>
      </c>
      <c r="D178" s="133" t="s">
        <v>1822</v>
      </c>
      <c r="E178" s="260" t="s">
        <v>1828</v>
      </c>
      <c r="F178" s="388">
        <v>269</v>
      </c>
      <c r="G178" s="358">
        <v>43435</v>
      </c>
      <c r="H178" s="176" t="s">
        <v>51</v>
      </c>
      <c r="I178" s="173" t="s">
        <v>1823</v>
      </c>
      <c r="J178" s="726">
        <v>199</v>
      </c>
    </row>
    <row r="179" spans="2:10" ht="60.3" thickBot="1">
      <c r="B179" s="313" t="s">
        <v>1151</v>
      </c>
      <c r="C179" s="314" t="s">
        <v>1235</v>
      </c>
      <c r="D179" s="333" t="s">
        <v>1153</v>
      </c>
      <c r="E179" s="316" t="s">
        <v>1236</v>
      </c>
      <c r="F179" s="317">
        <v>7119</v>
      </c>
      <c r="G179" s="318">
        <v>43435</v>
      </c>
      <c r="H179" s="417" t="s">
        <v>1237</v>
      </c>
      <c r="I179" s="316" t="s">
        <v>1238</v>
      </c>
      <c r="J179" s="319">
        <v>7839</v>
      </c>
    </row>
    <row r="180" spans="2:10" ht="48" customHeight="1" thickTop="1">
      <c r="B180" s="379" t="s">
        <v>1523</v>
      </c>
      <c r="C180" s="308" t="s">
        <v>2056</v>
      </c>
      <c r="D180" s="309" t="s">
        <v>1525</v>
      </c>
      <c r="E180" s="374" t="s">
        <v>2057</v>
      </c>
      <c r="F180" s="355">
        <v>179</v>
      </c>
      <c r="G180" s="311">
        <v>43405</v>
      </c>
      <c r="H180" s="406" t="s">
        <v>1448</v>
      </c>
      <c r="I180" s="374" t="s">
        <v>1450</v>
      </c>
      <c r="J180" s="312">
        <v>180</v>
      </c>
    </row>
    <row r="181" spans="2:10" ht="48" customHeight="1">
      <c r="B181" s="301" t="s">
        <v>1528</v>
      </c>
      <c r="C181" s="161" t="s">
        <v>2058</v>
      </c>
      <c r="D181" s="131" t="s">
        <v>2059</v>
      </c>
      <c r="E181" s="247" t="s">
        <v>2060</v>
      </c>
      <c r="F181" s="135">
        <v>440</v>
      </c>
      <c r="G181" s="302">
        <v>43405</v>
      </c>
      <c r="H181" s="159" t="s">
        <v>1592</v>
      </c>
      <c r="I181" s="241" t="s">
        <v>1593</v>
      </c>
      <c r="J181" s="303">
        <v>480</v>
      </c>
    </row>
    <row r="182" spans="2:10" ht="48" customHeight="1">
      <c r="B182" s="301" t="s">
        <v>1528</v>
      </c>
      <c r="C182" s="161" t="s">
        <v>2061</v>
      </c>
      <c r="D182" s="131" t="s">
        <v>2059</v>
      </c>
      <c r="E182" s="247" t="s">
        <v>2062</v>
      </c>
      <c r="F182" s="135">
        <v>620</v>
      </c>
      <c r="G182" s="302">
        <v>43405</v>
      </c>
      <c r="H182" s="159" t="s">
        <v>1595</v>
      </c>
      <c r="I182" s="98" t="s">
        <v>1596</v>
      </c>
      <c r="J182" s="303">
        <v>660</v>
      </c>
    </row>
    <row r="183" spans="2:10" ht="48" customHeight="1">
      <c r="B183" s="301" t="s">
        <v>1528</v>
      </c>
      <c r="C183" s="161" t="s">
        <v>2063</v>
      </c>
      <c r="D183" s="131" t="s">
        <v>2059</v>
      </c>
      <c r="E183" s="247" t="s">
        <v>2064</v>
      </c>
      <c r="F183" s="135">
        <v>980</v>
      </c>
      <c r="G183" s="302">
        <v>43405</v>
      </c>
      <c r="H183" s="186" t="s">
        <v>1598</v>
      </c>
      <c r="I183" s="98" t="s">
        <v>1599</v>
      </c>
      <c r="J183" s="303">
        <v>1020</v>
      </c>
    </row>
    <row r="184" spans="2:10" ht="48" customHeight="1">
      <c r="B184" s="301" t="s">
        <v>1528</v>
      </c>
      <c r="C184" s="161" t="s">
        <v>2065</v>
      </c>
      <c r="D184" s="131" t="s">
        <v>2059</v>
      </c>
      <c r="E184" s="247" t="s">
        <v>2066</v>
      </c>
      <c r="F184" s="135">
        <v>1340</v>
      </c>
      <c r="G184" s="302">
        <v>43405</v>
      </c>
      <c r="H184" s="159" t="s">
        <v>1601</v>
      </c>
      <c r="I184" s="241" t="s">
        <v>1602</v>
      </c>
      <c r="J184" s="303">
        <v>1740</v>
      </c>
    </row>
    <row r="185" spans="2:10" ht="48" customHeight="1">
      <c r="B185" s="301" t="s">
        <v>1528</v>
      </c>
      <c r="C185" s="161" t="s">
        <v>2067</v>
      </c>
      <c r="D185" s="131" t="s">
        <v>2059</v>
      </c>
      <c r="E185" s="247" t="s">
        <v>2068</v>
      </c>
      <c r="F185" s="135">
        <v>1700</v>
      </c>
      <c r="G185" s="302">
        <v>43405</v>
      </c>
      <c r="H185" s="159" t="s">
        <v>1601</v>
      </c>
      <c r="I185" s="241" t="s">
        <v>1602</v>
      </c>
      <c r="J185" s="303">
        <v>1740</v>
      </c>
    </row>
    <row r="186" spans="2:10" ht="48" customHeight="1">
      <c r="B186" s="301" t="s">
        <v>1528</v>
      </c>
      <c r="C186" s="161" t="s">
        <v>2069</v>
      </c>
      <c r="D186" s="131" t="s">
        <v>2059</v>
      </c>
      <c r="E186" s="247" t="s">
        <v>2070</v>
      </c>
      <c r="F186" s="135">
        <v>2420</v>
      </c>
      <c r="G186" s="302">
        <v>43405</v>
      </c>
      <c r="H186" s="140" t="s">
        <v>1604</v>
      </c>
      <c r="I186" s="214" t="s">
        <v>1605</v>
      </c>
      <c r="J186" s="304">
        <v>2460</v>
      </c>
    </row>
    <row r="187" spans="2:10" ht="48" customHeight="1">
      <c r="B187" s="305" t="s">
        <v>1528</v>
      </c>
      <c r="C187" s="176" t="s">
        <v>2071</v>
      </c>
      <c r="D187" s="148" t="s">
        <v>2059</v>
      </c>
      <c r="E187" s="93" t="s">
        <v>2072</v>
      </c>
      <c r="F187" s="135">
        <v>349</v>
      </c>
      <c r="G187" s="302">
        <v>43405</v>
      </c>
      <c r="H187" s="178" t="s">
        <v>1654</v>
      </c>
      <c r="I187" s="129" t="s">
        <v>1655</v>
      </c>
      <c r="J187" s="306">
        <v>380</v>
      </c>
    </row>
    <row r="188" spans="2:10" ht="48" customHeight="1">
      <c r="B188" s="305" t="s">
        <v>1528</v>
      </c>
      <c r="C188" s="176" t="s">
        <v>2073</v>
      </c>
      <c r="D188" s="148" t="s">
        <v>2059</v>
      </c>
      <c r="E188" s="93" t="s">
        <v>2074</v>
      </c>
      <c r="F188" s="135">
        <v>529</v>
      </c>
      <c r="G188" s="302">
        <v>43405</v>
      </c>
      <c r="H188" s="140" t="s">
        <v>1657</v>
      </c>
      <c r="I188" s="244" t="s">
        <v>1658</v>
      </c>
      <c r="J188" s="304">
        <v>560</v>
      </c>
    </row>
    <row r="189" spans="2:10" ht="48" customHeight="1">
      <c r="B189" s="305" t="s">
        <v>1528</v>
      </c>
      <c r="C189" s="176" t="s">
        <v>2075</v>
      </c>
      <c r="D189" s="148" t="s">
        <v>2059</v>
      </c>
      <c r="E189" s="93" t="s">
        <v>2076</v>
      </c>
      <c r="F189" s="135">
        <v>889</v>
      </c>
      <c r="G189" s="302">
        <v>43405</v>
      </c>
      <c r="H189" s="140" t="s">
        <v>1660</v>
      </c>
      <c r="I189" s="244" t="s">
        <v>1661</v>
      </c>
      <c r="J189" s="304">
        <v>920</v>
      </c>
    </row>
    <row r="190" spans="2:10" ht="48" customHeight="1">
      <c r="B190" s="305" t="s">
        <v>1528</v>
      </c>
      <c r="C190" s="176" t="s">
        <v>2077</v>
      </c>
      <c r="D190" s="148" t="s">
        <v>2059</v>
      </c>
      <c r="E190" s="93" t="s">
        <v>2078</v>
      </c>
      <c r="F190" s="135">
        <v>1249</v>
      </c>
      <c r="G190" s="302">
        <v>43405</v>
      </c>
      <c r="H190" s="140" t="s">
        <v>1663</v>
      </c>
      <c r="I190" s="244" t="s">
        <v>1664</v>
      </c>
      <c r="J190" s="304">
        <v>1280</v>
      </c>
    </row>
    <row r="191" spans="2:10" ht="48" customHeight="1">
      <c r="B191" s="305" t="s">
        <v>1528</v>
      </c>
      <c r="C191" s="138" t="s">
        <v>2079</v>
      </c>
      <c r="D191" s="148" t="s">
        <v>2080</v>
      </c>
      <c r="E191" s="93" t="s">
        <v>2081</v>
      </c>
      <c r="F191" s="135">
        <v>949</v>
      </c>
      <c r="G191" s="302">
        <v>43405</v>
      </c>
      <c r="H191" s="159" t="s">
        <v>1592</v>
      </c>
      <c r="I191" s="241" t="s">
        <v>1593</v>
      </c>
      <c r="J191" s="303">
        <v>480</v>
      </c>
    </row>
    <row r="192" spans="2:10" ht="48" customHeight="1">
      <c r="B192" s="305" t="s">
        <v>1528</v>
      </c>
      <c r="C192" s="138" t="s">
        <v>2082</v>
      </c>
      <c r="D192" s="148" t="s">
        <v>2080</v>
      </c>
      <c r="E192" s="93" t="s">
        <v>2083</v>
      </c>
      <c r="F192" s="135">
        <v>1129</v>
      </c>
      <c r="G192" s="302">
        <v>43405</v>
      </c>
      <c r="H192" s="159" t="s">
        <v>1595</v>
      </c>
      <c r="I192" s="98" t="s">
        <v>1596</v>
      </c>
      <c r="J192" s="303">
        <v>660</v>
      </c>
    </row>
    <row r="193" spans="2:10" ht="48" customHeight="1">
      <c r="B193" s="305" t="s">
        <v>1528</v>
      </c>
      <c r="C193" s="138" t="s">
        <v>2084</v>
      </c>
      <c r="D193" s="148" t="s">
        <v>2080</v>
      </c>
      <c r="E193" s="93" t="s">
        <v>2085</v>
      </c>
      <c r="F193" s="135">
        <v>1309</v>
      </c>
      <c r="G193" s="302">
        <v>43405</v>
      </c>
      <c r="H193" s="186" t="s">
        <v>1598</v>
      </c>
      <c r="I193" s="98" t="s">
        <v>1599</v>
      </c>
      <c r="J193" s="303">
        <v>1020</v>
      </c>
    </row>
    <row r="194" spans="2:10" ht="48" customHeight="1">
      <c r="B194" s="305" t="s">
        <v>1528</v>
      </c>
      <c r="C194" s="138" t="s">
        <v>2086</v>
      </c>
      <c r="D194" s="148" t="s">
        <v>2080</v>
      </c>
      <c r="E194" s="93" t="s">
        <v>2087</v>
      </c>
      <c r="F194" s="135">
        <v>1489</v>
      </c>
      <c r="G194" s="302">
        <v>43405</v>
      </c>
      <c r="H194" s="186" t="s">
        <v>1598</v>
      </c>
      <c r="I194" s="98" t="s">
        <v>1599</v>
      </c>
      <c r="J194" s="303">
        <v>1020</v>
      </c>
    </row>
    <row r="195" spans="2:10" ht="60.3" thickBot="1">
      <c r="B195" s="305" t="s">
        <v>569</v>
      </c>
      <c r="C195" s="138" t="s">
        <v>2088</v>
      </c>
      <c r="D195" s="148" t="s">
        <v>2089</v>
      </c>
      <c r="E195" s="93" t="s">
        <v>2090</v>
      </c>
      <c r="F195" s="135">
        <v>1599</v>
      </c>
      <c r="G195" s="302">
        <v>43405</v>
      </c>
      <c r="H195" s="161" t="s">
        <v>147</v>
      </c>
      <c r="I195" s="163" t="s">
        <v>625</v>
      </c>
      <c r="J195" s="303">
        <v>1550</v>
      </c>
    </row>
    <row r="196" spans="2:10" ht="48" customHeight="1" thickTop="1">
      <c r="B196" s="307" t="s">
        <v>1964</v>
      </c>
      <c r="C196" s="308" t="s">
        <v>2091</v>
      </c>
      <c r="D196" s="309" t="s">
        <v>2092</v>
      </c>
      <c r="E196" s="309" t="s">
        <v>2093</v>
      </c>
      <c r="F196" s="310">
        <v>1190</v>
      </c>
      <c r="G196" s="311">
        <v>43374</v>
      </c>
      <c r="H196" s="308" t="s">
        <v>1975</v>
      </c>
      <c r="I196" s="308" t="s">
        <v>1976</v>
      </c>
      <c r="J196" s="312">
        <v>1690</v>
      </c>
    </row>
    <row r="197" spans="2:10" ht="48" customHeight="1" thickBot="1">
      <c r="B197" s="313" t="s">
        <v>561</v>
      </c>
      <c r="C197" s="314" t="s">
        <v>23</v>
      </c>
      <c r="D197" s="315" t="s">
        <v>2094</v>
      </c>
      <c r="E197" s="316" t="s">
        <v>2095</v>
      </c>
      <c r="F197" s="317">
        <v>899</v>
      </c>
      <c r="G197" s="318">
        <v>43374</v>
      </c>
      <c r="H197" s="314" t="s">
        <v>22</v>
      </c>
      <c r="I197" s="316" t="s">
        <v>658</v>
      </c>
      <c r="J197" s="319">
        <v>949</v>
      </c>
    </row>
    <row r="198" spans="2:10" ht="48" customHeight="1" thickTop="1">
      <c r="B198" s="320" t="s">
        <v>484</v>
      </c>
      <c r="C198" s="321" t="s">
        <v>80</v>
      </c>
      <c r="D198" s="230" t="s">
        <v>1931</v>
      </c>
      <c r="E198" s="321" t="s">
        <v>2096</v>
      </c>
      <c r="F198" s="322">
        <v>79</v>
      </c>
      <c r="G198" s="302">
        <v>43344</v>
      </c>
      <c r="H198" s="323" t="s">
        <v>129</v>
      </c>
      <c r="I198" s="321" t="s">
        <v>1933</v>
      </c>
      <c r="J198" s="324">
        <v>79</v>
      </c>
    </row>
    <row r="199" spans="2:10" ht="48" customHeight="1">
      <c r="B199" s="325" t="s">
        <v>484</v>
      </c>
      <c r="C199" s="326" t="s">
        <v>2097</v>
      </c>
      <c r="D199" s="148" t="s">
        <v>1845</v>
      </c>
      <c r="E199" s="326" t="s">
        <v>2098</v>
      </c>
      <c r="F199" s="327">
        <v>99</v>
      </c>
      <c r="G199" s="328">
        <v>43344</v>
      </c>
      <c r="H199" s="329" t="s">
        <v>67</v>
      </c>
      <c r="I199" s="326" t="s">
        <v>1852</v>
      </c>
      <c r="J199" s="330">
        <v>49</v>
      </c>
    </row>
    <row r="200" spans="2:10" ht="48" customHeight="1">
      <c r="B200" s="325" t="s">
        <v>561</v>
      </c>
      <c r="C200" s="326" t="s">
        <v>26</v>
      </c>
      <c r="D200" s="148" t="s">
        <v>2099</v>
      </c>
      <c r="E200" s="326" t="s">
        <v>2100</v>
      </c>
      <c r="F200" s="327">
        <v>759</v>
      </c>
      <c r="G200" s="328">
        <v>43344</v>
      </c>
      <c r="H200" s="329" t="s">
        <v>138</v>
      </c>
      <c r="I200" s="326" t="s">
        <v>787</v>
      </c>
      <c r="J200" s="330">
        <v>850</v>
      </c>
    </row>
    <row r="201" spans="2:10" ht="60.3" thickBot="1">
      <c r="B201" s="331" t="s">
        <v>561</v>
      </c>
      <c r="C201" s="332" t="s">
        <v>3</v>
      </c>
      <c r="D201" s="333" t="s">
        <v>836</v>
      </c>
      <c r="E201" s="332" t="s">
        <v>2101</v>
      </c>
      <c r="F201" s="334">
        <v>1299</v>
      </c>
      <c r="G201" s="318">
        <v>43344</v>
      </c>
      <c r="H201" s="335" t="s">
        <v>217</v>
      </c>
      <c r="I201" s="332" t="s">
        <v>734</v>
      </c>
      <c r="J201" s="336">
        <v>1500</v>
      </c>
    </row>
    <row r="202" spans="2:10" ht="48" customHeight="1" thickTop="1">
      <c r="B202" s="337" t="s">
        <v>484</v>
      </c>
      <c r="C202" s="338" t="s">
        <v>2102</v>
      </c>
      <c r="D202" s="339" t="s">
        <v>1865</v>
      </c>
      <c r="E202" s="340" t="s">
        <v>1877</v>
      </c>
      <c r="F202" s="299">
        <v>39</v>
      </c>
      <c r="G202" s="300">
        <v>43313</v>
      </c>
      <c r="H202" s="341" t="s">
        <v>2103</v>
      </c>
      <c r="I202" s="791" t="s">
        <v>2103</v>
      </c>
      <c r="J202" s="342" t="e">
        <v>#N/A</v>
      </c>
    </row>
    <row r="203" spans="2:10" ht="48" customHeight="1" thickBot="1">
      <c r="B203" s="343" t="s">
        <v>484</v>
      </c>
      <c r="C203" s="344" t="s">
        <v>80</v>
      </c>
      <c r="D203" s="345" t="s">
        <v>1931</v>
      </c>
      <c r="E203" s="346" t="s">
        <v>2096</v>
      </c>
      <c r="F203" s="347">
        <v>79</v>
      </c>
      <c r="G203" s="348">
        <v>43313</v>
      </c>
      <c r="H203" s="349" t="s">
        <v>129</v>
      </c>
      <c r="I203" s="792" t="s">
        <v>2104</v>
      </c>
      <c r="J203" s="350">
        <v>79</v>
      </c>
    </row>
    <row r="204" spans="2:10" ht="39.6" customHeight="1" thickTop="1">
      <c r="B204" s="351" t="s">
        <v>484</v>
      </c>
      <c r="C204" s="352" t="s">
        <v>2105</v>
      </c>
      <c r="D204" s="353" t="s">
        <v>2106</v>
      </c>
      <c r="E204" s="354" t="s">
        <v>2107</v>
      </c>
      <c r="F204" s="355">
        <v>79</v>
      </c>
      <c r="G204" s="311">
        <v>43282</v>
      </c>
      <c r="H204" s="356" t="s">
        <v>2103</v>
      </c>
      <c r="I204" s="793" t="s">
        <v>2103</v>
      </c>
      <c r="J204" s="357" t="e">
        <v>#N/A</v>
      </c>
    </row>
    <row r="205" spans="2:10" ht="30">
      <c r="B205" s="305" t="s">
        <v>1528</v>
      </c>
      <c r="C205" s="138" t="s">
        <v>2108</v>
      </c>
      <c r="D205" s="148" t="s">
        <v>2109</v>
      </c>
      <c r="E205" s="93" t="s">
        <v>2110</v>
      </c>
      <c r="F205" s="135">
        <v>3489</v>
      </c>
      <c r="G205" s="358">
        <v>43282</v>
      </c>
      <c r="H205" s="159" t="s">
        <v>1533</v>
      </c>
      <c r="I205" s="98" t="s">
        <v>1534</v>
      </c>
      <c r="J205" s="303">
        <v>1270</v>
      </c>
    </row>
    <row r="206" spans="2:10" ht="30">
      <c r="B206" s="305" t="s">
        <v>1528</v>
      </c>
      <c r="C206" s="138" t="s">
        <v>2111</v>
      </c>
      <c r="D206" s="148" t="s">
        <v>2109</v>
      </c>
      <c r="E206" s="93" t="s">
        <v>2112</v>
      </c>
      <c r="F206" s="135">
        <v>3669</v>
      </c>
      <c r="G206" s="358">
        <v>43282</v>
      </c>
      <c r="H206" s="159" t="s">
        <v>1533</v>
      </c>
      <c r="I206" s="98" t="s">
        <v>1534</v>
      </c>
      <c r="J206" s="303">
        <v>1270</v>
      </c>
    </row>
    <row r="207" spans="2:10" ht="30">
      <c r="B207" s="305" t="s">
        <v>1528</v>
      </c>
      <c r="C207" s="138" t="s">
        <v>2113</v>
      </c>
      <c r="D207" s="148" t="s">
        <v>2109</v>
      </c>
      <c r="E207" s="93" t="s">
        <v>2114</v>
      </c>
      <c r="F207" s="135">
        <v>3849</v>
      </c>
      <c r="G207" s="358">
        <v>43282</v>
      </c>
      <c r="H207" s="186" t="s">
        <v>1536</v>
      </c>
      <c r="I207" s="98" t="s">
        <v>1537</v>
      </c>
      <c r="J207" s="303">
        <v>1630</v>
      </c>
    </row>
    <row r="208" spans="2:10" ht="30">
      <c r="B208" s="305" t="s">
        <v>1528</v>
      </c>
      <c r="C208" s="138" t="s">
        <v>2115</v>
      </c>
      <c r="D208" s="148" t="s">
        <v>2109</v>
      </c>
      <c r="E208" s="93" t="s">
        <v>2116</v>
      </c>
      <c r="F208" s="135">
        <v>4029</v>
      </c>
      <c r="G208" s="358">
        <v>43282</v>
      </c>
      <c r="H208" s="186" t="s">
        <v>1536</v>
      </c>
      <c r="I208" s="98" t="s">
        <v>1537</v>
      </c>
      <c r="J208" s="303">
        <v>1630</v>
      </c>
    </row>
    <row r="209" spans="2:10" ht="30">
      <c r="B209" s="305" t="s">
        <v>1528</v>
      </c>
      <c r="C209" s="138" t="s">
        <v>2117</v>
      </c>
      <c r="D209" s="148" t="s">
        <v>2109</v>
      </c>
      <c r="E209" s="93" t="s">
        <v>2118</v>
      </c>
      <c r="F209" s="135">
        <v>4389</v>
      </c>
      <c r="G209" s="358">
        <v>43282</v>
      </c>
      <c r="H209" s="140" t="s">
        <v>1538</v>
      </c>
      <c r="I209" s="98" t="s">
        <v>1539</v>
      </c>
      <c r="J209" s="303">
        <v>2350</v>
      </c>
    </row>
    <row r="210" spans="2:10" ht="30">
      <c r="B210" s="305" t="s">
        <v>1528</v>
      </c>
      <c r="C210" s="138" t="s">
        <v>2119</v>
      </c>
      <c r="D210" s="148" t="s">
        <v>2109</v>
      </c>
      <c r="E210" s="93" t="s">
        <v>2120</v>
      </c>
      <c r="F210" s="135">
        <v>4749</v>
      </c>
      <c r="G210" s="358">
        <v>43282</v>
      </c>
      <c r="H210" s="140" t="s">
        <v>1538</v>
      </c>
      <c r="I210" s="98" t="s">
        <v>1539</v>
      </c>
      <c r="J210" s="303">
        <v>2350</v>
      </c>
    </row>
    <row r="211" spans="2:10" ht="45">
      <c r="B211" s="305" t="s">
        <v>1528</v>
      </c>
      <c r="C211" s="138" t="s">
        <v>2121</v>
      </c>
      <c r="D211" s="148" t="s">
        <v>2109</v>
      </c>
      <c r="E211" s="93" t="s">
        <v>2122</v>
      </c>
      <c r="F211" s="135">
        <v>5100</v>
      </c>
      <c r="G211" s="358">
        <v>43282</v>
      </c>
      <c r="H211" s="159" t="s">
        <v>1540</v>
      </c>
      <c r="I211" s="241" t="s">
        <v>1541</v>
      </c>
      <c r="J211" s="303">
        <v>3070</v>
      </c>
    </row>
    <row r="212" spans="2:10" ht="45">
      <c r="B212" s="305" t="s">
        <v>1528</v>
      </c>
      <c r="C212" s="138" t="s">
        <v>2123</v>
      </c>
      <c r="D212" s="148" t="s">
        <v>2109</v>
      </c>
      <c r="E212" s="93" t="s">
        <v>2124</v>
      </c>
      <c r="F212" s="135">
        <v>5469</v>
      </c>
      <c r="G212" s="358">
        <v>43282</v>
      </c>
      <c r="H212" s="159" t="s">
        <v>1540</v>
      </c>
      <c r="I212" s="241" t="s">
        <v>1541</v>
      </c>
      <c r="J212" s="303">
        <v>3070</v>
      </c>
    </row>
    <row r="213" spans="2:10" ht="45">
      <c r="B213" s="305" t="s">
        <v>1528</v>
      </c>
      <c r="C213" s="138" t="s">
        <v>2125</v>
      </c>
      <c r="D213" s="148" t="s">
        <v>2109</v>
      </c>
      <c r="E213" s="93" t="s">
        <v>2126</v>
      </c>
      <c r="F213" s="135">
        <v>6189</v>
      </c>
      <c r="G213" s="358">
        <v>43282</v>
      </c>
      <c r="H213" s="159" t="s">
        <v>1543</v>
      </c>
      <c r="I213" s="98" t="s">
        <v>1544</v>
      </c>
      <c r="J213" s="303">
        <v>3790</v>
      </c>
    </row>
    <row r="214" spans="2:10" ht="30">
      <c r="B214" s="305" t="s">
        <v>1528</v>
      </c>
      <c r="C214" s="138" t="s">
        <v>2127</v>
      </c>
      <c r="D214" s="148" t="s">
        <v>2109</v>
      </c>
      <c r="E214" s="93" t="s">
        <v>2128</v>
      </c>
      <c r="F214" s="135">
        <v>2289</v>
      </c>
      <c r="G214" s="358">
        <v>43282</v>
      </c>
      <c r="H214" s="159" t="s">
        <v>1533</v>
      </c>
      <c r="I214" s="98" t="s">
        <v>1534</v>
      </c>
      <c r="J214" s="303">
        <v>1270</v>
      </c>
    </row>
    <row r="215" spans="2:10" ht="30">
      <c r="B215" s="305" t="s">
        <v>1528</v>
      </c>
      <c r="C215" s="138" t="s">
        <v>2129</v>
      </c>
      <c r="D215" s="148" t="s">
        <v>2109</v>
      </c>
      <c r="E215" s="93" t="s">
        <v>2130</v>
      </c>
      <c r="F215" s="135">
        <v>2469</v>
      </c>
      <c r="G215" s="358">
        <v>43282</v>
      </c>
      <c r="H215" s="159" t="s">
        <v>1533</v>
      </c>
      <c r="I215" s="98" t="s">
        <v>1534</v>
      </c>
      <c r="J215" s="303">
        <v>1270</v>
      </c>
    </row>
    <row r="216" spans="2:10" ht="30">
      <c r="B216" s="305" t="s">
        <v>1528</v>
      </c>
      <c r="C216" s="138" t="s">
        <v>2131</v>
      </c>
      <c r="D216" s="148" t="s">
        <v>2109</v>
      </c>
      <c r="E216" s="93" t="s">
        <v>2132</v>
      </c>
      <c r="F216" s="135">
        <v>2649</v>
      </c>
      <c r="G216" s="358">
        <v>43282</v>
      </c>
      <c r="H216" s="186" t="s">
        <v>1536</v>
      </c>
      <c r="I216" s="98" t="s">
        <v>1537</v>
      </c>
      <c r="J216" s="303">
        <v>1630</v>
      </c>
    </row>
    <row r="217" spans="2:10" ht="30">
      <c r="B217" s="305" t="s">
        <v>1528</v>
      </c>
      <c r="C217" s="138" t="s">
        <v>2133</v>
      </c>
      <c r="D217" s="148" t="s">
        <v>2109</v>
      </c>
      <c r="E217" s="93" t="s">
        <v>2134</v>
      </c>
      <c r="F217" s="135">
        <v>2829</v>
      </c>
      <c r="G217" s="358">
        <v>43282</v>
      </c>
      <c r="H217" s="186" t="s">
        <v>1536</v>
      </c>
      <c r="I217" s="98" t="s">
        <v>1537</v>
      </c>
      <c r="J217" s="303">
        <v>1630</v>
      </c>
    </row>
    <row r="218" spans="2:10" ht="30">
      <c r="B218" s="305" t="s">
        <v>1528</v>
      </c>
      <c r="C218" s="138" t="s">
        <v>2135</v>
      </c>
      <c r="D218" s="148" t="s">
        <v>2109</v>
      </c>
      <c r="E218" s="93" t="s">
        <v>2136</v>
      </c>
      <c r="F218" s="135">
        <v>3189</v>
      </c>
      <c r="G218" s="358">
        <v>43282</v>
      </c>
      <c r="H218" s="140" t="s">
        <v>1538</v>
      </c>
      <c r="I218" s="98" t="s">
        <v>1539</v>
      </c>
      <c r="J218" s="303">
        <v>2350</v>
      </c>
    </row>
    <row r="219" spans="2:10" ht="30">
      <c r="B219" s="305" t="s">
        <v>1528</v>
      </c>
      <c r="C219" s="138" t="s">
        <v>2137</v>
      </c>
      <c r="D219" s="148" t="s">
        <v>2109</v>
      </c>
      <c r="E219" s="93" t="s">
        <v>2138</v>
      </c>
      <c r="F219" s="135">
        <v>3380.88</v>
      </c>
      <c r="G219" s="358">
        <v>43282</v>
      </c>
      <c r="H219" s="140" t="s">
        <v>1538</v>
      </c>
      <c r="I219" s="98" t="s">
        <v>1539</v>
      </c>
      <c r="J219" s="303">
        <v>2350</v>
      </c>
    </row>
    <row r="220" spans="2:10" ht="48" customHeight="1">
      <c r="B220" s="305" t="s">
        <v>1528</v>
      </c>
      <c r="C220" s="138" t="s">
        <v>2139</v>
      </c>
      <c r="D220" s="148" t="s">
        <v>2109</v>
      </c>
      <c r="E220" s="93" t="s">
        <v>2140</v>
      </c>
      <c r="F220" s="135">
        <v>4269</v>
      </c>
      <c r="G220" s="358">
        <v>43282</v>
      </c>
      <c r="H220" s="159" t="s">
        <v>1540</v>
      </c>
      <c r="I220" s="241" t="s">
        <v>1541</v>
      </c>
      <c r="J220" s="303">
        <v>3070</v>
      </c>
    </row>
    <row r="221" spans="2:10" ht="48" customHeight="1">
      <c r="B221" s="305" t="s">
        <v>1528</v>
      </c>
      <c r="C221" s="138" t="s">
        <v>2141</v>
      </c>
      <c r="D221" s="148" t="s">
        <v>2109</v>
      </c>
      <c r="E221" s="93" t="s">
        <v>2142</v>
      </c>
      <c r="F221" s="135">
        <v>4989</v>
      </c>
      <c r="G221" s="358">
        <v>43282</v>
      </c>
      <c r="H221" s="159" t="s">
        <v>1543</v>
      </c>
      <c r="I221" s="98" t="s">
        <v>1544</v>
      </c>
      <c r="J221" s="303">
        <v>3790</v>
      </c>
    </row>
    <row r="222" spans="2:10" ht="48" customHeight="1">
      <c r="B222" s="305" t="s">
        <v>1523</v>
      </c>
      <c r="C222" s="138" t="s">
        <v>2143</v>
      </c>
      <c r="D222" s="148" t="s">
        <v>1525</v>
      </c>
      <c r="E222" s="93" t="s">
        <v>2144</v>
      </c>
      <c r="F222" s="135">
        <v>349</v>
      </c>
      <c r="G222" s="358">
        <v>43282</v>
      </c>
      <c r="H222" s="137" t="s">
        <v>1452</v>
      </c>
      <c r="I222" s="93" t="s">
        <v>1453</v>
      </c>
      <c r="J222" s="303">
        <v>215</v>
      </c>
    </row>
    <row r="223" spans="2:10" ht="48" customHeight="1">
      <c r="B223" s="305" t="s">
        <v>1507</v>
      </c>
      <c r="C223" s="138" t="s">
        <v>42</v>
      </c>
      <c r="D223" s="148" t="s">
        <v>1510</v>
      </c>
      <c r="E223" s="93" t="s">
        <v>2145</v>
      </c>
      <c r="F223" s="135">
        <v>439</v>
      </c>
      <c r="G223" s="358">
        <v>43282</v>
      </c>
      <c r="H223" s="137" t="s">
        <v>188</v>
      </c>
      <c r="I223" s="93" t="s">
        <v>1463</v>
      </c>
      <c r="J223" s="303">
        <v>350</v>
      </c>
    </row>
    <row r="224" spans="2:10" ht="48" customHeight="1">
      <c r="B224" s="305" t="s">
        <v>484</v>
      </c>
      <c r="C224" s="138" t="s">
        <v>2146</v>
      </c>
      <c r="D224" s="148" t="s">
        <v>2147</v>
      </c>
      <c r="E224" s="93" t="s">
        <v>2148</v>
      </c>
      <c r="F224" s="135">
        <v>449</v>
      </c>
      <c r="G224" s="358">
        <v>43282</v>
      </c>
      <c r="H224" s="359" t="s">
        <v>2103</v>
      </c>
      <c r="I224" s="785" t="s">
        <v>2103</v>
      </c>
      <c r="J224" s="360" t="e">
        <v>#N/A</v>
      </c>
    </row>
    <row r="225" spans="2:10" ht="48" customHeight="1">
      <c r="B225" s="305" t="s">
        <v>484</v>
      </c>
      <c r="C225" s="138" t="s">
        <v>2149</v>
      </c>
      <c r="D225" s="148" t="s">
        <v>2150</v>
      </c>
      <c r="E225" s="93" t="s">
        <v>2151</v>
      </c>
      <c r="F225" s="135">
        <v>729</v>
      </c>
      <c r="G225" s="358">
        <v>43282</v>
      </c>
      <c r="H225" s="359" t="s">
        <v>2103</v>
      </c>
      <c r="I225" s="785" t="s">
        <v>2103</v>
      </c>
      <c r="J225" s="360" t="e">
        <v>#N/A</v>
      </c>
    </row>
    <row r="226" spans="2:10" ht="48" customHeight="1">
      <c r="B226" s="305" t="s">
        <v>484</v>
      </c>
      <c r="C226" s="138" t="s">
        <v>2152</v>
      </c>
      <c r="D226" s="148" t="s">
        <v>2153</v>
      </c>
      <c r="E226" s="93" t="s">
        <v>2154</v>
      </c>
      <c r="F226" s="135">
        <v>159</v>
      </c>
      <c r="G226" s="358">
        <v>43282</v>
      </c>
      <c r="H226" s="138" t="s">
        <v>289</v>
      </c>
      <c r="I226" s="93" t="s">
        <v>1387</v>
      </c>
      <c r="J226" s="303">
        <v>160</v>
      </c>
    </row>
    <row r="227" spans="2:10" ht="48" customHeight="1">
      <c r="B227" s="361" t="s">
        <v>1151</v>
      </c>
      <c r="C227" s="138" t="s">
        <v>2155</v>
      </c>
      <c r="D227" s="148" t="s">
        <v>2156</v>
      </c>
      <c r="E227" s="93" t="s">
        <v>2157</v>
      </c>
      <c r="F227" s="135">
        <v>2800</v>
      </c>
      <c r="G227" s="358">
        <v>43282</v>
      </c>
      <c r="H227" s="362" t="s">
        <v>1358</v>
      </c>
      <c r="I227" s="163" t="s">
        <v>1360</v>
      </c>
      <c r="J227" s="306">
        <v>3650</v>
      </c>
    </row>
    <row r="228" spans="2:10" ht="48" customHeight="1" thickBot="1">
      <c r="B228" s="363" t="s">
        <v>1151</v>
      </c>
      <c r="C228" s="314" t="s">
        <v>2158</v>
      </c>
      <c r="D228" s="333" t="s">
        <v>2156</v>
      </c>
      <c r="E228" s="316" t="s">
        <v>2159</v>
      </c>
      <c r="F228" s="317">
        <v>2999</v>
      </c>
      <c r="G228" s="318">
        <v>43282</v>
      </c>
      <c r="H228" s="364" t="s">
        <v>1361</v>
      </c>
      <c r="I228" s="365" t="s">
        <v>1362</v>
      </c>
      <c r="J228" s="366">
        <v>3880</v>
      </c>
    </row>
    <row r="229" spans="2:10" ht="48" customHeight="1" thickTop="1">
      <c r="B229" s="367" t="s">
        <v>1151</v>
      </c>
      <c r="C229" s="264" t="s">
        <v>2160</v>
      </c>
      <c r="D229" s="230" t="s">
        <v>1153</v>
      </c>
      <c r="E229" s="266" t="s">
        <v>2161</v>
      </c>
      <c r="F229" s="368">
        <v>9999</v>
      </c>
      <c r="G229" s="302">
        <v>43252</v>
      </c>
      <c r="H229" s="369" t="s">
        <v>1157</v>
      </c>
      <c r="I229" s="230" t="s">
        <v>1158</v>
      </c>
      <c r="J229" s="322">
        <v>10360</v>
      </c>
    </row>
    <row r="230" spans="2:10" ht="48" customHeight="1">
      <c r="B230" s="361" t="s">
        <v>1151</v>
      </c>
      <c r="C230" s="138" t="s">
        <v>2162</v>
      </c>
      <c r="D230" s="148" t="s">
        <v>1153</v>
      </c>
      <c r="E230" s="93" t="s">
        <v>2163</v>
      </c>
      <c r="F230" s="135">
        <v>10179</v>
      </c>
      <c r="G230" s="358">
        <v>43252</v>
      </c>
      <c r="H230" s="370" t="s">
        <v>1157</v>
      </c>
      <c r="I230" s="148" t="s">
        <v>1158</v>
      </c>
      <c r="J230" s="327">
        <v>10360</v>
      </c>
    </row>
    <row r="231" spans="2:10" ht="48" customHeight="1">
      <c r="B231" s="361" t="s">
        <v>1151</v>
      </c>
      <c r="C231" s="138" t="s">
        <v>2164</v>
      </c>
      <c r="D231" s="148" t="s">
        <v>1153</v>
      </c>
      <c r="E231" s="93" t="s">
        <v>2165</v>
      </c>
      <c r="F231" s="135">
        <v>10359</v>
      </c>
      <c r="G231" s="358">
        <v>43252</v>
      </c>
      <c r="H231" s="370" t="s">
        <v>1157</v>
      </c>
      <c r="I231" s="148" t="s">
        <v>1158</v>
      </c>
      <c r="J231" s="327">
        <v>10360</v>
      </c>
    </row>
    <row r="232" spans="2:10" ht="48" customHeight="1">
      <c r="B232" s="361" t="s">
        <v>1151</v>
      </c>
      <c r="C232" s="138" t="s">
        <v>2166</v>
      </c>
      <c r="D232" s="148" t="s">
        <v>1153</v>
      </c>
      <c r="E232" s="93" t="s">
        <v>2167</v>
      </c>
      <c r="F232" s="135">
        <v>10719</v>
      </c>
      <c r="G232" s="358">
        <v>43252</v>
      </c>
      <c r="H232" s="370" t="s">
        <v>1159</v>
      </c>
      <c r="I232" s="148" t="s">
        <v>1160</v>
      </c>
      <c r="J232" s="327">
        <v>11080</v>
      </c>
    </row>
    <row r="233" spans="2:10" ht="48" customHeight="1">
      <c r="B233" s="361" t="s">
        <v>1151</v>
      </c>
      <c r="C233" s="138" t="s">
        <v>2168</v>
      </c>
      <c r="D233" s="148" t="s">
        <v>1153</v>
      </c>
      <c r="E233" s="93" t="s">
        <v>2169</v>
      </c>
      <c r="F233" s="135">
        <v>11079</v>
      </c>
      <c r="G233" s="358">
        <v>43252</v>
      </c>
      <c r="H233" s="370" t="s">
        <v>1159</v>
      </c>
      <c r="I233" s="148" t="s">
        <v>1160</v>
      </c>
      <c r="J233" s="327">
        <v>11080</v>
      </c>
    </row>
    <row r="234" spans="2:10" ht="48" customHeight="1">
      <c r="B234" s="361" t="s">
        <v>1151</v>
      </c>
      <c r="C234" s="138" t="s">
        <v>2170</v>
      </c>
      <c r="D234" s="148" t="s">
        <v>1153</v>
      </c>
      <c r="E234" s="93" t="s">
        <v>2171</v>
      </c>
      <c r="F234" s="135">
        <v>11799</v>
      </c>
      <c r="G234" s="358">
        <v>43252</v>
      </c>
      <c r="H234" s="370" t="s">
        <v>1161</v>
      </c>
      <c r="I234" s="148" t="s">
        <v>1162</v>
      </c>
      <c r="J234" s="327">
        <v>11800</v>
      </c>
    </row>
    <row r="235" spans="2:10" ht="48" customHeight="1">
      <c r="B235" s="361" t="s">
        <v>1151</v>
      </c>
      <c r="C235" s="138" t="s">
        <v>2172</v>
      </c>
      <c r="D235" s="148" t="s">
        <v>1153</v>
      </c>
      <c r="E235" s="93" t="s">
        <v>2173</v>
      </c>
      <c r="F235" s="135">
        <v>12339</v>
      </c>
      <c r="G235" s="358">
        <v>43252</v>
      </c>
      <c r="H235" s="370" t="s">
        <v>1163</v>
      </c>
      <c r="I235" s="148" t="s">
        <v>1164</v>
      </c>
      <c r="J235" s="327">
        <v>12520</v>
      </c>
    </row>
    <row r="236" spans="2:10" ht="48" customHeight="1">
      <c r="B236" s="361" t="s">
        <v>1151</v>
      </c>
      <c r="C236" s="138" t="s">
        <v>2174</v>
      </c>
      <c r="D236" s="148" t="s">
        <v>1153</v>
      </c>
      <c r="E236" s="93" t="s">
        <v>2175</v>
      </c>
      <c r="F236" s="135">
        <v>12519</v>
      </c>
      <c r="G236" s="358">
        <v>43252</v>
      </c>
      <c r="H236" s="370" t="s">
        <v>1163</v>
      </c>
      <c r="I236" s="148" t="s">
        <v>1164</v>
      </c>
      <c r="J236" s="327">
        <v>12520</v>
      </c>
    </row>
    <row r="237" spans="2:10" ht="48" customHeight="1">
      <c r="B237" s="361" t="s">
        <v>1151</v>
      </c>
      <c r="C237" s="138" t="s">
        <v>2176</v>
      </c>
      <c r="D237" s="148" t="s">
        <v>1153</v>
      </c>
      <c r="E237" s="93" t="s">
        <v>2177</v>
      </c>
      <c r="F237" s="135">
        <v>13239</v>
      </c>
      <c r="G237" s="358">
        <v>43252</v>
      </c>
      <c r="H237" s="370" t="s">
        <v>1165</v>
      </c>
      <c r="I237" s="148" t="s">
        <v>1166</v>
      </c>
      <c r="J237" s="327">
        <v>13240</v>
      </c>
    </row>
    <row r="238" spans="2:10" ht="49.5" customHeight="1">
      <c r="B238" s="361" t="s">
        <v>1151</v>
      </c>
      <c r="C238" s="138" t="s">
        <v>2178</v>
      </c>
      <c r="D238" s="148" t="s">
        <v>1153</v>
      </c>
      <c r="E238" s="93" t="s">
        <v>2179</v>
      </c>
      <c r="F238" s="135">
        <v>13959</v>
      </c>
      <c r="G238" s="358">
        <v>43252</v>
      </c>
      <c r="H238" s="370" t="s">
        <v>1167</v>
      </c>
      <c r="I238" s="148" t="s">
        <v>1168</v>
      </c>
      <c r="J238" s="327">
        <v>13960</v>
      </c>
    </row>
    <row r="239" spans="2:10" ht="49.5" customHeight="1">
      <c r="B239" s="361" t="s">
        <v>1151</v>
      </c>
      <c r="C239" s="138" t="s">
        <v>2180</v>
      </c>
      <c r="D239" s="148" t="s">
        <v>1153</v>
      </c>
      <c r="E239" s="93" t="s">
        <v>2181</v>
      </c>
      <c r="F239" s="135">
        <v>15039</v>
      </c>
      <c r="G239" s="358">
        <v>43252</v>
      </c>
      <c r="H239" s="370" t="s">
        <v>1169</v>
      </c>
      <c r="I239" s="148" t="s">
        <v>1170</v>
      </c>
      <c r="J239" s="327">
        <v>15040</v>
      </c>
    </row>
    <row r="240" spans="2:10" ht="49.5" customHeight="1">
      <c r="B240" s="361" t="s">
        <v>1151</v>
      </c>
      <c r="C240" s="138" t="s">
        <v>2182</v>
      </c>
      <c r="D240" s="148" t="s">
        <v>1153</v>
      </c>
      <c r="E240" s="93" t="s">
        <v>2183</v>
      </c>
      <c r="F240" s="135">
        <v>16119</v>
      </c>
      <c r="G240" s="358">
        <v>43252</v>
      </c>
      <c r="H240" s="370" t="s">
        <v>1171</v>
      </c>
      <c r="I240" s="148" t="s">
        <v>1172</v>
      </c>
      <c r="J240" s="327">
        <v>16120</v>
      </c>
    </row>
    <row r="241" spans="2:10" ht="49.5" customHeight="1">
      <c r="B241" s="361" t="s">
        <v>1151</v>
      </c>
      <c r="C241" s="138" t="s">
        <v>2184</v>
      </c>
      <c r="D241" s="148" t="s">
        <v>1153</v>
      </c>
      <c r="E241" s="93" t="s">
        <v>2185</v>
      </c>
      <c r="F241" s="135">
        <v>16839</v>
      </c>
      <c r="G241" s="358">
        <v>43252</v>
      </c>
      <c r="H241" s="370" t="s">
        <v>1173</v>
      </c>
      <c r="I241" s="148" t="s">
        <v>1174</v>
      </c>
      <c r="J241" s="327">
        <v>16840</v>
      </c>
    </row>
    <row r="242" spans="2:10" ht="49.5" customHeight="1">
      <c r="B242" s="361" t="s">
        <v>1151</v>
      </c>
      <c r="C242" s="138" t="s">
        <v>2186</v>
      </c>
      <c r="D242" s="148" t="s">
        <v>1153</v>
      </c>
      <c r="E242" s="93" t="s">
        <v>2187</v>
      </c>
      <c r="F242" s="135">
        <v>18279</v>
      </c>
      <c r="G242" s="358">
        <v>43252</v>
      </c>
      <c r="H242" s="370" t="s">
        <v>1175</v>
      </c>
      <c r="I242" s="148" t="s">
        <v>1176</v>
      </c>
      <c r="J242" s="327">
        <v>18280</v>
      </c>
    </row>
    <row r="243" spans="2:10" ht="49.5" customHeight="1">
      <c r="B243" s="361" t="s">
        <v>1151</v>
      </c>
      <c r="C243" s="138" t="s">
        <v>2188</v>
      </c>
      <c r="D243" s="148" t="s">
        <v>1153</v>
      </c>
      <c r="E243" s="93" t="s">
        <v>2189</v>
      </c>
      <c r="F243" s="135">
        <v>20439</v>
      </c>
      <c r="G243" s="358">
        <v>43252</v>
      </c>
      <c r="H243" s="370" t="s">
        <v>1177</v>
      </c>
      <c r="I243" s="148" t="s">
        <v>1178</v>
      </c>
      <c r="J243" s="327">
        <v>20440</v>
      </c>
    </row>
    <row r="244" spans="2:10" ht="49.5" customHeight="1">
      <c r="B244" s="305" t="s">
        <v>1151</v>
      </c>
      <c r="C244" s="138" t="s">
        <v>2190</v>
      </c>
      <c r="D244" s="133" t="s">
        <v>1153</v>
      </c>
      <c r="E244" s="93" t="s">
        <v>2191</v>
      </c>
      <c r="F244" s="135">
        <v>3700</v>
      </c>
      <c r="G244" s="358">
        <v>43252</v>
      </c>
      <c r="H244" s="370" t="s">
        <v>1188</v>
      </c>
      <c r="I244" s="148" t="s">
        <v>1189</v>
      </c>
      <c r="J244" s="327">
        <v>4970</v>
      </c>
    </row>
    <row r="245" spans="2:10" ht="49.5" customHeight="1">
      <c r="B245" s="361" t="s">
        <v>1151</v>
      </c>
      <c r="C245" s="138" t="s">
        <v>2192</v>
      </c>
      <c r="D245" s="148" t="s">
        <v>1153</v>
      </c>
      <c r="E245" s="93" t="s">
        <v>2193</v>
      </c>
      <c r="F245" s="135">
        <v>3880</v>
      </c>
      <c r="G245" s="358">
        <v>43252</v>
      </c>
      <c r="H245" s="370" t="s">
        <v>1188</v>
      </c>
      <c r="I245" s="148" t="s">
        <v>1189</v>
      </c>
      <c r="J245" s="327">
        <v>4970</v>
      </c>
    </row>
    <row r="246" spans="2:10" ht="49.5" customHeight="1">
      <c r="B246" s="361" t="s">
        <v>1151</v>
      </c>
      <c r="C246" s="138" t="s">
        <v>2194</v>
      </c>
      <c r="D246" s="148" t="s">
        <v>1153</v>
      </c>
      <c r="E246" s="93" t="s">
        <v>2195</v>
      </c>
      <c r="F246" s="135">
        <v>4060</v>
      </c>
      <c r="G246" s="358">
        <v>43252</v>
      </c>
      <c r="H246" s="370" t="s">
        <v>1188</v>
      </c>
      <c r="I246" s="148" t="s">
        <v>1189</v>
      </c>
      <c r="J246" s="327">
        <v>4970</v>
      </c>
    </row>
    <row r="247" spans="2:10" ht="49.5" customHeight="1">
      <c r="B247" s="361" t="s">
        <v>1151</v>
      </c>
      <c r="C247" s="138" t="s">
        <v>2196</v>
      </c>
      <c r="D247" s="148" t="s">
        <v>1153</v>
      </c>
      <c r="E247" s="93" t="s">
        <v>2197</v>
      </c>
      <c r="F247" s="135">
        <v>4240</v>
      </c>
      <c r="G247" s="358">
        <v>43252</v>
      </c>
      <c r="H247" s="370" t="s">
        <v>1188</v>
      </c>
      <c r="I247" s="148" t="s">
        <v>1189</v>
      </c>
      <c r="J247" s="327">
        <v>4970</v>
      </c>
    </row>
    <row r="248" spans="2:10" ht="49.5" customHeight="1">
      <c r="B248" s="361" t="s">
        <v>1151</v>
      </c>
      <c r="C248" s="138" t="s">
        <v>2198</v>
      </c>
      <c r="D248" s="148" t="s">
        <v>1153</v>
      </c>
      <c r="E248" s="93" t="s">
        <v>2199</v>
      </c>
      <c r="F248" s="135">
        <v>4420</v>
      </c>
      <c r="G248" s="358">
        <v>43252</v>
      </c>
      <c r="H248" s="370" t="s">
        <v>1190</v>
      </c>
      <c r="I248" s="148" t="s">
        <v>1191</v>
      </c>
      <c r="J248" s="327">
        <v>5690</v>
      </c>
    </row>
    <row r="249" spans="2:10" ht="49.5" customHeight="1">
      <c r="B249" s="361" t="s">
        <v>1151</v>
      </c>
      <c r="C249" s="138" t="s">
        <v>2200</v>
      </c>
      <c r="D249" s="148" t="s">
        <v>1153</v>
      </c>
      <c r="E249" s="93" t="s">
        <v>2201</v>
      </c>
      <c r="F249" s="135">
        <v>4600</v>
      </c>
      <c r="G249" s="358">
        <v>43252</v>
      </c>
      <c r="H249" s="370" t="s">
        <v>1190</v>
      </c>
      <c r="I249" s="148" t="s">
        <v>1191</v>
      </c>
      <c r="J249" s="327">
        <v>5690</v>
      </c>
    </row>
    <row r="250" spans="2:10" ht="49.5" customHeight="1">
      <c r="B250" s="361" t="s">
        <v>1151</v>
      </c>
      <c r="C250" s="138" t="s">
        <v>2202</v>
      </c>
      <c r="D250" s="148" t="s">
        <v>1153</v>
      </c>
      <c r="E250" s="93" t="s">
        <v>2203</v>
      </c>
      <c r="F250" s="135">
        <v>4960</v>
      </c>
      <c r="G250" s="358">
        <v>43252</v>
      </c>
      <c r="H250" s="370" t="s">
        <v>1190</v>
      </c>
      <c r="I250" s="148" t="s">
        <v>1191</v>
      </c>
      <c r="J250" s="327">
        <v>5690</v>
      </c>
    </row>
    <row r="251" spans="2:10" ht="49.5" customHeight="1">
      <c r="B251" s="361" t="s">
        <v>1151</v>
      </c>
      <c r="C251" s="138" t="s">
        <v>2204</v>
      </c>
      <c r="D251" s="148" t="s">
        <v>1153</v>
      </c>
      <c r="E251" s="93" t="s">
        <v>2205</v>
      </c>
      <c r="F251" s="135">
        <v>5320</v>
      </c>
      <c r="G251" s="358">
        <v>43252</v>
      </c>
      <c r="H251" s="370" t="s">
        <v>1192</v>
      </c>
      <c r="I251" s="148" t="s">
        <v>1193</v>
      </c>
      <c r="J251" s="327">
        <v>6410</v>
      </c>
    </row>
    <row r="252" spans="2:10" ht="49.5" customHeight="1">
      <c r="B252" s="361" t="s">
        <v>1151</v>
      </c>
      <c r="C252" s="138" t="s">
        <v>2206</v>
      </c>
      <c r="D252" s="148" t="s">
        <v>1153</v>
      </c>
      <c r="E252" s="93" t="s">
        <v>2207</v>
      </c>
      <c r="F252" s="135">
        <v>5680</v>
      </c>
      <c r="G252" s="358">
        <v>43252</v>
      </c>
      <c r="H252" s="370" t="s">
        <v>1192</v>
      </c>
      <c r="I252" s="148" t="s">
        <v>1193</v>
      </c>
      <c r="J252" s="327">
        <v>6410</v>
      </c>
    </row>
    <row r="253" spans="2:10" ht="49.5" customHeight="1">
      <c r="B253" s="361" t="s">
        <v>1151</v>
      </c>
      <c r="C253" s="138" t="s">
        <v>2208</v>
      </c>
      <c r="D253" s="148" t="s">
        <v>1153</v>
      </c>
      <c r="E253" s="93" t="s">
        <v>2209</v>
      </c>
      <c r="F253" s="135">
        <v>6220</v>
      </c>
      <c r="G253" s="358">
        <v>43252</v>
      </c>
      <c r="H253" s="370" t="s">
        <v>1194</v>
      </c>
      <c r="I253" s="148" t="s">
        <v>1195</v>
      </c>
      <c r="J253" s="327">
        <v>7130</v>
      </c>
    </row>
    <row r="254" spans="2:10" ht="49.5" customHeight="1">
      <c r="B254" s="361" t="s">
        <v>1151</v>
      </c>
      <c r="C254" s="138" t="s">
        <v>2210</v>
      </c>
      <c r="D254" s="148" t="s">
        <v>1153</v>
      </c>
      <c r="E254" s="93" t="s">
        <v>2211</v>
      </c>
      <c r="F254" s="135">
        <v>6400</v>
      </c>
      <c r="G254" s="358">
        <v>43252</v>
      </c>
      <c r="H254" s="370" t="s">
        <v>1194</v>
      </c>
      <c r="I254" s="148" t="s">
        <v>1195</v>
      </c>
      <c r="J254" s="327">
        <v>7130</v>
      </c>
    </row>
    <row r="255" spans="2:10" ht="49.5" customHeight="1">
      <c r="B255" s="361" t="s">
        <v>1151</v>
      </c>
      <c r="C255" s="138" t="s">
        <v>2212</v>
      </c>
      <c r="D255" s="148" t="s">
        <v>1153</v>
      </c>
      <c r="E255" s="93" t="s">
        <v>2213</v>
      </c>
      <c r="F255" s="135">
        <v>7120</v>
      </c>
      <c r="G255" s="358">
        <v>43252</v>
      </c>
      <c r="H255" s="370" t="s">
        <v>1196</v>
      </c>
      <c r="I255" s="148" t="s">
        <v>1197</v>
      </c>
      <c r="J255" s="327">
        <v>7850</v>
      </c>
    </row>
    <row r="256" spans="2:10" ht="49.5" customHeight="1">
      <c r="B256" s="361" t="s">
        <v>1151</v>
      </c>
      <c r="C256" s="138" t="s">
        <v>2214</v>
      </c>
      <c r="D256" s="148" t="s">
        <v>1153</v>
      </c>
      <c r="E256" s="93" t="s">
        <v>2215</v>
      </c>
      <c r="F256" s="135">
        <v>7840</v>
      </c>
      <c r="G256" s="358">
        <v>43252</v>
      </c>
      <c r="H256" s="370" t="s">
        <v>1198</v>
      </c>
      <c r="I256" s="148" t="s">
        <v>1199</v>
      </c>
      <c r="J256" s="327">
        <v>8570</v>
      </c>
    </row>
    <row r="257" spans="2:10" ht="49.5" customHeight="1">
      <c r="B257" s="361" t="s">
        <v>1151</v>
      </c>
      <c r="C257" s="138" t="s">
        <v>2216</v>
      </c>
      <c r="D257" s="148" t="s">
        <v>1153</v>
      </c>
      <c r="E257" s="93" t="s">
        <v>2217</v>
      </c>
      <c r="F257" s="135">
        <v>9280</v>
      </c>
      <c r="G257" s="358">
        <v>43252</v>
      </c>
      <c r="H257" s="370" t="s">
        <v>1202</v>
      </c>
      <c r="I257" s="148" t="s">
        <v>1203</v>
      </c>
      <c r="J257" s="327">
        <v>10730</v>
      </c>
    </row>
    <row r="258" spans="2:10" ht="49.5" customHeight="1">
      <c r="B258" s="361" t="s">
        <v>1965</v>
      </c>
      <c r="C258" s="138" t="s">
        <v>2218</v>
      </c>
      <c r="D258" s="148" t="s">
        <v>1970</v>
      </c>
      <c r="E258" s="138" t="s">
        <v>2219</v>
      </c>
      <c r="F258" s="135">
        <v>2490</v>
      </c>
      <c r="G258" s="358">
        <v>43252</v>
      </c>
      <c r="H258" s="138" t="s">
        <v>1969</v>
      </c>
      <c r="I258" s="138" t="s">
        <v>1971</v>
      </c>
      <c r="J258" s="303">
        <v>2490</v>
      </c>
    </row>
    <row r="259" spans="2:10" ht="49.5" customHeight="1">
      <c r="B259" s="305" t="s">
        <v>484</v>
      </c>
      <c r="C259" s="138" t="s">
        <v>2220</v>
      </c>
      <c r="D259" s="148" t="s">
        <v>1937</v>
      </c>
      <c r="E259" s="93" t="s">
        <v>2221</v>
      </c>
      <c r="F259" s="135">
        <v>199</v>
      </c>
      <c r="G259" s="358">
        <v>43252</v>
      </c>
      <c r="H259" s="359" t="s">
        <v>2103</v>
      </c>
      <c r="I259" s="785" t="s">
        <v>2103</v>
      </c>
      <c r="J259" s="360" t="e">
        <v>#N/A</v>
      </c>
    </row>
    <row r="260" spans="2:10" ht="49.5" customHeight="1" thickBot="1">
      <c r="B260" s="313" t="s">
        <v>484</v>
      </c>
      <c r="C260" s="314" t="s">
        <v>2222</v>
      </c>
      <c r="D260" s="333" t="s">
        <v>1937</v>
      </c>
      <c r="E260" s="316" t="s">
        <v>2223</v>
      </c>
      <c r="F260" s="317">
        <v>199</v>
      </c>
      <c r="G260" s="318">
        <v>43252</v>
      </c>
      <c r="H260" s="371" t="s">
        <v>2103</v>
      </c>
      <c r="I260" s="794" t="s">
        <v>2103</v>
      </c>
      <c r="J260" s="372" t="e">
        <v>#N/A</v>
      </c>
    </row>
    <row r="261" spans="2:10" ht="49.5" customHeight="1" thickTop="1" thickBot="1">
      <c r="B261" s="373" t="s">
        <v>2224</v>
      </c>
      <c r="C261" s="308" t="s">
        <v>2225</v>
      </c>
      <c r="D261" s="309" t="s">
        <v>2226</v>
      </c>
      <c r="E261" s="374" t="s">
        <v>2227</v>
      </c>
      <c r="F261" s="355">
        <v>799</v>
      </c>
      <c r="G261" s="311">
        <v>43221</v>
      </c>
      <c r="H261" s="375" t="s">
        <v>1405</v>
      </c>
      <c r="I261" s="376" t="s">
        <v>1407</v>
      </c>
      <c r="J261" s="377">
        <v>800</v>
      </c>
    </row>
    <row r="262" spans="2:10" ht="49.5" customHeight="1" thickTop="1" thickBot="1">
      <c r="B262" s="128" t="s">
        <v>1151</v>
      </c>
      <c r="C262" s="138" t="s">
        <v>2228</v>
      </c>
      <c r="D262" s="133" t="s">
        <v>2229</v>
      </c>
      <c r="E262" s="138" t="s">
        <v>2230</v>
      </c>
      <c r="F262" s="135">
        <v>6699</v>
      </c>
      <c r="G262" s="358">
        <v>43221</v>
      </c>
      <c r="H262" s="356" t="s">
        <v>2103</v>
      </c>
      <c r="I262" s="793" t="s">
        <v>2103</v>
      </c>
      <c r="J262" s="357" t="e">
        <v>#N/A</v>
      </c>
    </row>
    <row r="263" spans="2:10" ht="49.5" customHeight="1" thickTop="1" thickBot="1">
      <c r="B263" s="128" t="s">
        <v>1151</v>
      </c>
      <c r="C263" s="138" t="s">
        <v>2231</v>
      </c>
      <c r="D263" s="133" t="s">
        <v>2229</v>
      </c>
      <c r="E263" s="138" t="s">
        <v>2232</v>
      </c>
      <c r="F263" s="135">
        <v>4999</v>
      </c>
      <c r="G263" s="358">
        <v>43221</v>
      </c>
      <c r="H263" s="356" t="s">
        <v>2103</v>
      </c>
      <c r="I263" s="793" t="s">
        <v>2103</v>
      </c>
      <c r="J263" s="357" t="e">
        <v>#N/A</v>
      </c>
    </row>
    <row r="264" spans="2:10" ht="49.5" customHeight="1" thickTop="1" thickBot="1">
      <c r="B264" s="128" t="s">
        <v>1151</v>
      </c>
      <c r="C264" s="138" t="s">
        <v>2233</v>
      </c>
      <c r="D264" s="133" t="s">
        <v>2234</v>
      </c>
      <c r="E264" s="138" t="s">
        <v>2235</v>
      </c>
      <c r="F264" s="135">
        <v>4599</v>
      </c>
      <c r="G264" s="358">
        <v>43221</v>
      </c>
      <c r="H264" s="356" t="s">
        <v>2103</v>
      </c>
      <c r="I264" s="793" t="s">
        <v>2103</v>
      </c>
      <c r="J264" s="357" t="e">
        <v>#N/A</v>
      </c>
    </row>
    <row r="265" spans="2:10" ht="49.5" customHeight="1" thickTop="1" thickBot="1">
      <c r="B265" s="128" t="s">
        <v>1151</v>
      </c>
      <c r="C265" s="138" t="s">
        <v>2236</v>
      </c>
      <c r="D265" s="133" t="s">
        <v>2234</v>
      </c>
      <c r="E265" s="138" t="s">
        <v>2237</v>
      </c>
      <c r="F265" s="135">
        <v>3799</v>
      </c>
      <c r="G265" s="358">
        <v>43221</v>
      </c>
      <c r="H265" s="356" t="s">
        <v>2103</v>
      </c>
      <c r="I265" s="793" t="s">
        <v>2103</v>
      </c>
      <c r="J265" s="357" t="e">
        <v>#N/A</v>
      </c>
    </row>
    <row r="266" spans="2:10" ht="49.5" customHeight="1" thickTop="1" thickBot="1">
      <c r="B266" s="128" t="s">
        <v>1151</v>
      </c>
      <c r="C266" s="138" t="s">
        <v>2238</v>
      </c>
      <c r="D266" s="133" t="s">
        <v>2239</v>
      </c>
      <c r="E266" s="138" t="s">
        <v>2240</v>
      </c>
      <c r="F266" s="135">
        <v>3999</v>
      </c>
      <c r="G266" s="358">
        <v>43221</v>
      </c>
      <c r="H266" s="356" t="s">
        <v>2103</v>
      </c>
      <c r="I266" s="793" t="s">
        <v>2103</v>
      </c>
      <c r="J266" s="357" t="e">
        <v>#N/A</v>
      </c>
    </row>
    <row r="267" spans="2:10" ht="49.5" customHeight="1" thickTop="1" thickBot="1">
      <c r="B267" s="128" t="s">
        <v>1151</v>
      </c>
      <c r="C267" s="138" t="s">
        <v>2241</v>
      </c>
      <c r="D267" s="133" t="s">
        <v>2242</v>
      </c>
      <c r="E267" s="138" t="s">
        <v>2243</v>
      </c>
      <c r="F267" s="135">
        <v>4099</v>
      </c>
      <c r="G267" s="358">
        <v>43221</v>
      </c>
      <c r="H267" s="356" t="s">
        <v>2103</v>
      </c>
      <c r="I267" s="793" t="s">
        <v>2103</v>
      </c>
      <c r="J267" s="357" t="e">
        <v>#N/A</v>
      </c>
    </row>
    <row r="268" spans="2:10" ht="49.5" customHeight="1" thickTop="1" thickBot="1">
      <c r="B268" s="128" t="s">
        <v>1151</v>
      </c>
      <c r="C268" s="138" t="s">
        <v>2244</v>
      </c>
      <c r="D268" s="133" t="s">
        <v>2245</v>
      </c>
      <c r="E268" s="138" t="s">
        <v>2246</v>
      </c>
      <c r="F268" s="135">
        <v>4299</v>
      </c>
      <c r="G268" s="358">
        <v>43221</v>
      </c>
      <c r="H268" s="356" t="s">
        <v>2103</v>
      </c>
      <c r="I268" s="793" t="s">
        <v>2103</v>
      </c>
      <c r="J268" s="357" t="e">
        <v>#N/A</v>
      </c>
    </row>
    <row r="269" spans="2:10" ht="49.5" customHeight="1" thickTop="1" thickBot="1">
      <c r="B269" s="128" t="s">
        <v>1151</v>
      </c>
      <c r="C269" s="138" t="s">
        <v>2247</v>
      </c>
      <c r="D269" s="133" t="s">
        <v>2248</v>
      </c>
      <c r="E269" s="138" t="s">
        <v>2249</v>
      </c>
      <c r="F269" s="135">
        <v>4299</v>
      </c>
      <c r="G269" s="358">
        <v>43221</v>
      </c>
      <c r="H269" s="356" t="s">
        <v>2103</v>
      </c>
      <c r="I269" s="793" t="s">
        <v>2103</v>
      </c>
      <c r="J269" s="357" t="e">
        <v>#N/A</v>
      </c>
    </row>
    <row r="270" spans="2:10" ht="49.5" customHeight="1" thickTop="1" thickBot="1">
      <c r="B270" s="128" t="s">
        <v>1151</v>
      </c>
      <c r="C270" s="138" t="s">
        <v>2250</v>
      </c>
      <c r="D270" s="133" t="s">
        <v>2251</v>
      </c>
      <c r="E270" s="138" t="s">
        <v>2252</v>
      </c>
      <c r="F270" s="135">
        <v>4499</v>
      </c>
      <c r="G270" s="358">
        <v>43221</v>
      </c>
      <c r="H270" s="356" t="s">
        <v>2103</v>
      </c>
      <c r="I270" s="793" t="s">
        <v>2103</v>
      </c>
      <c r="J270" s="357" t="e">
        <v>#N/A</v>
      </c>
    </row>
    <row r="271" spans="2:10" ht="49.5" customHeight="1" thickTop="1" thickBot="1">
      <c r="B271" s="128" t="s">
        <v>1151</v>
      </c>
      <c r="C271" s="138" t="s">
        <v>2253</v>
      </c>
      <c r="D271" s="133" t="s">
        <v>2254</v>
      </c>
      <c r="E271" s="138" t="s">
        <v>2255</v>
      </c>
      <c r="F271" s="135">
        <v>5199</v>
      </c>
      <c r="G271" s="358">
        <v>43221</v>
      </c>
      <c r="H271" s="356" t="s">
        <v>2103</v>
      </c>
      <c r="I271" s="793" t="s">
        <v>2103</v>
      </c>
      <c r="J271" s="357" t="e">
        <v>#N/A</v>
      </c>
    </row>
    <row r="272" spans="2:10" ht="49.5" customHeight="1" thickTop="1" thickBot="1">
      <c r="B272" s="128" t="s">
        <v>1151</v>
      </c>
      <c r="C272" s="138" t="s">
        <v>2256</v>
      </c>
      <c r="D272" s="133" t="s">
        <v>2257</v>
      </c>
      <c r="E272" s="138" t="s">
        <v>2258</v>
      </c>
      <c r="F272" s="135">
        <v>5899</v>
      </c>
      <c r="G272" s="358">
        <v>43221</v>
      </c>
      <c r="H272" s="356" t="s">
        <v>2103</v>
      </c>
      <c r="I272" s="793" t="s">
        <v>2103</v>
      </c>
      <c r="J272" s="357" t="e">
        <v>#N/A</v>
      </c>
    </row>
    <row r="273" spans="2:10" ht="49.5" customHeight="1" thickTop="1" thickBot="1">
      <c r="B273" s="128" t="s">
        <v>1151</v>
      </c>
      <c r="C273" s="138" t="s">
        <v>2259</v>
      </c>
      <c r="D273" s="133" t="s">
        <v>2260</v>
      </c>
      <c r="E273" s="138" t="s">
        <v>2261</v>
      </c>
      <c r="F273" s="135">
        <v>6399</v>
      </c>
      <c r="G273" s="358">
        <v>43221</v>
      </c>
      <c r="H273" s="356" t="s">
        <v>2103</v>
      </c>
      <c r="I273" s="793" t="s">
        <v>2103</v>
      </c>
      <c r="J273" s="357" t="e">
        <v>#N/A</v>
      </c>
    </row>
    <row r="274" spans="2:10" ht="49.5" customHeight="1" thickTop="1" thickBot="1">
      <c r="B274" s="128" t="s">
        <v>1151</v>
      </c>
      <c r="C274" s="138" t="s">
        <v>2262</v>
      </c>
      <c r="D274" s="133" t="s">
        <v>2263</v>
      </c>
      <c r="E274" s="138" t="s">
        <v>2264</v>
      </c>
      <c r="F274" s="135">
        <v>7099</v>
      </c>
      <c r="G274" s="358">
        <v>43221</v>
      </c>
      <c r="H274" s="356" t="s">
        <v>2103</v>
      </c>
      <c r="I274" s="793" t="s">
        <v>2103</v>
      </c>
      <c r="J274" s="357" t="e">
        <v>#N/A</v>
      </c>
    </row>
    <row r="275" spans="2:10" ht="49.5" customHeight="1" thickTop="1" thickBot="1">
      <c r="B275" s="128" t="s">
        <v>1151</v>
      </c>
      <c r="C275" s="138" t="s">
        <v>2265</v>
      </c>
      <c r="D275" s="133" t="s">
        <v>2266</v>
      </c>
      <c r="E275" s="138" t="s">
        <v>2267</v>
      </c>
      <c r="F275" s="135">
        <v>9499</v>
      </c>
      <c r="G275" s="358">
        <v>43221</v>
      </c>
      <c r="H275" s="356" t="s">
        <v>2103</v>
      </c>
      <c r="I275" s="793" t="s">
        <v>2103</v>
      </c>
      <c r="J275" s="357" t="e">
        <v>#N/A</v>
      </c>
    </row>
    <row r="276" spans="2:10" ht="49.5" customHeight="1" thickTop="1" thickBot="1">
      <c r="B276" s="128" t="s">
        <v>1151</v>
      </c>
      <c r="C276" s="138" t="s">
        <v>2268</v>
      </c>
      <c r="D276" s="133" t="s">
        <v>2269</v>
      </c>
      <c r="E276" s="138" t="s">
        <v>2270</v>
      </c>
      <c r="F276" s="135">
        <v>10699</v>
      </c>
      <c r="G276" s="358">
        <v>43221</v>
      </c>
      <c r="H276" s="356" t="s">
        <v>2103</v>
      </c>
      <c r="I276" s="793" t="s">
        <v>2103</v>
      </c>
      <c r="J276" s="357" t="e">
        <v>#N/A</v>
      </c>
    </row>
    <row r="277" spans="2:10" ht="49.5" customHeight="1" thickTop="1" thickBot="1">
      <c r="B277" s="128" t="s">
        <v>1151</v>
      </c>
      <c r="C277" s="138" t="s">
        <v>2271</v>
      </c>
      <c r="D277" s="133" t="s">
        <v>2272</v>
      </c>
      <c r="E277" s="138" t="s">
        <v>2273</v>
      </c>
      <c r="F277" s="135">
        <v>10999</v>
      </c>
      <c r="G277" s="358">
        <v>43221</v>
      </c>
      <c r="H277" s="356" t="s">
        <v>2103</v>
      </c>
      <c r="I277" s="793" t="s">
        <v>2103</v>
      </c>
      <c r="J277" s="357" t="e">
        <v>#N/A</v>
      </c>
    </row>
    <row r="278" spans="2:10" ht="49.5" customHeight="1" thickTop="1" thickBot="1">
      <c r="B278" s="128" t="s">
        <v>1151</v>
      </c>
      <c r="C278" s="138" t="s">
        <v>2274</v>
      </c>
      <c r="D278" s="133" t="s">
        <v>2275</v>
      </c>
      <c r="E278" s="138" t="s">
        <v>2276</v>
      </c>
      <c r="F278" s="135">
        <v>13499</v>
      </c>
      <c r="G278" s="358">
        <v>43221</v>
      </c>
      <c r="H278" s="356" t="s">
        <v>2103</v>
      </c>
      <c r="I278" s="793" t="s">
        <v>2103</v>
      </c>
      <c r="J278" s="357" t="e">
        <v>#N/A</v>
      </c>
    </row>
    <row r="279" spans="2:10" ht="49.5" customHeight="1" thickTop="1" thickBot="1">
      <c r="B279" s="128" t="s">
        <v>1151</v>
      </c>
      <c r="C279" s="138" t="s">
        <v>2277</v>
      </c>
      <c r="D279" s="133" t="s">
        <v>2278</v>
      </c>
      <c r="E279" s="138" t="s">
        <v>2279</v>
      </c>
      <c r="F279" s="135">
        <v>17999</v>
      </c>
      <c r="G279" s="358">
        <v>43221</v>
      </c>
      <c r="H279" s="356" t="s">
        <v>2103</v>
      </c>
      <c r="I279" s="793" t="s">
        <v>2103</v>
      </c>
      <c r="J279" s="357" t="e">
        <v>#N/A</v>
      </c>
    </row>
    <row r="280" spans="2:10" ht="49.5" customHeight="1" thickTop="1" thickBot="1">
      <c r="B280" s="128" t="s">
        <v>1151</v>
      </c>
      <c r="C280" s="138" t="s">
        <v>2280</v>
      </c>
      <c r="D280" s="133" t="s">
        <v>2266</v>
      </c>
      <c r="E280" s="138" t="s">
        <v>2281</v>
      </c>
      <c r="F280" s="135">
        <v>11199</v>
      </c>
      <c r="G280" s="358">
        <v>43221</v>
      </c>
      <c r="H280" s="356" t="s">
        <v>2103</v>
      </c>
      <c r="I280" s="793" t="s">
        <v>2103</v>
      </c>
      <c r="J280" s="357" t="e">
        <v>#N/A</v>
      </c>
    </row>
    <row r="281" spans="2:10" ht="49.5" customHeight="1" thickTop="1" thickBot="1">
      <c r="B281" s="128" t="s">
        <v>1151</v>
      </c>
      <c r="C281" s="138" t="s">
        <v>2282</v>
      </c>
      <c r="D281" s="133" t="s">
        <v>2269</v>
      </c>
      <c r="E281" s="138" t="s">
        <v>2283</v>
      </c>
      <c r="F281" s="135">
        <v>12399</v>
      </c>
      <c r="G281" s="358">
        <v>43221</v>
      </c>
      <c r="H281" s="356" t="s">
        <v>2103</v>
      </c>
      <c r="I281" s="793" t="s">
        <v>2103</v>
      </c>
      <c r="J281" s="357" t="e">
        <v>#N/A</v>
      </c>
    </row>
    <row r="282" spans="2:10" ht="49.5" customHeight="1" thickTop="1" thickBot="1">
      <c r="B282" s="128" t="s">
        <v>1151</v>
      </c>
      <c r="C282" s="138" t="s">
        <v>2284</v>
      </c>
      <c r="D282" s="133" t="s">
        <v>2272</v>
      </c>
      <c r="E282" s="138" t="s">
        <v>2285</v>
      </c>
      <c r="F282" s="135">
        <v>12899</v>
      </c>
      <c r="G282" s="358">
        <v>43221</v>
      </c>
      <c r="H282" s="356" t="s">
        <v>2103</v>
      </c>
      <c r="I282" s="793" t="s">
        <v>2103</v>
      </c>
      <c r="J282" s="357" t="e">
        <v>#N/A</v>
      </c>
    </row>
    <row r="283" spans="2:10" ht="49.5" customHeight="1" thickTop="1" thickBot="1">
      <c r="B283" s="128" t="s">
        <v>1151</v>
      </c>
      <c r="C283" s="138" t="s">
        <v>2286</v>
      </c>
      <c r="D283" s="133" t="s">
        <v>2275</v>
      </c>
      <c r="E283" s="138" t="s">
        <v>2287</v>
      </c>
      <c r="F283" s="135">
        <v>14999</v>
      </c>
      <c r="G283" s="358">
        <v>43221</v>
      </c>
      <c r="H283" s="356" t="s">
        <v>2103</v>
      </c>
      <c r="I283" s="793" t="s">
        <v>2103</v>
      </c>
      <c r="J283" s="357" t="e">
        <v>#N/A</v>
      </c>
    </row>
    <row r="284" spans="2:10" ht="49.5" customHeight="1" thickTop="1" thickBot="1">
      <c r="B284" s="128" t="s">
        <v>1151</v>
      </c>
      <c r="C284" s="138" t="s">
        <v>2288</v>
      </c>
      <c r="D284" s="133" t="s">
        <v>2278</v>
      </c>
      <c r="E284" s="138" t="s">
        <v>2289</v>
      </c>
      <c r="F284" s="135">
        <v>19499</v>
      </c>
      <c r="G284" s="358">
        <v>43221</v>
      </c>
      <c r="H284" s="356" t="s">
        <v>2103</v>
      </c>
      <c r="I284" s="793" t="s">
        <v>2103</v>
      </c>
      <c r="J284" s="357" t="e">
        <v>#N/A</v>
      </c>
    </row>
    <row r="285" spans="2:10" ht="49.5" customHeight="1" thickTop="1" thickBot="1">
      <c r="B285" s="128" t="s">
        <v>1151</v>
      </c>
      <c r="C285" s="138" t="s">
        <v>2290</v>
      </c>
      <c r="D285" s="133" t="s">
        <v>2291</v>
      </c>
      <c r="E285" s="138" t="s">
        <v>2292</v>
      </c>
      <c r="F285" s="135">
        <v>20999</v>
      </c>
      <c r="G285" s="358">
        <v>43221</v>
      </c>
      <c r="H285" s="356" t="s">
        <v>2103</v>
      </c>
      <c r="I285" s="793" t="s">
        <v>2103</v>
      </c>
      <c r="J285" s="357" t="e">
        <v>#N/A</v>
      </c>
    </row>
    <row r="286" spans="2:10" ht="49.5" customHeight="1" thickTop="1" thickBot="1">
      <c r="B286" s="128" t="s">
        <v>1151</v>
      </c>
      <c r="C286" s="138" t="s">
        <v>2293</v>
      </c>
      <c r="D286" s="133" t="s">
        <v>2294</v>
      </c>
      <c r="E286" s="138" t="s">
        <v>2295</v>
      </c>
      <c r="F286" s="135">
        <v>21999</v>
      </c>
      <c r="G286" s="358">
        <v>43221</v>
      </c>
      <c r="H286" s="356" t="s">
        <v>2103</v>
      </c>
      <c r="I286" s="793" t="s">
        <v>2103</v>
      </c>
      <c r="J286" s="357" t="e">
        <v>#N/A</v>
      </c>
    </row>
    <row r="287" spans="2:10" ht="48" customHeight="1" thickTop="1" thickBot="1">
      <c r="B287" s="128" t="s">
        <v>1151</v>
      </c>
      <c r="C287" s="138" t="s">
        <v>2296</v>
      </c>
      <c r="D287" s="133" t="s">
        <v>2297</v>
      </c>
      <c r="E287" s="138" t="s">
        <v>2298</v>
      </c>
      <c r="F287" s="135">
        <v>45999</v>
      </c>
      <c r="G287" s="358">
        <v>43221</v>
      </c>
      <c r="H287" s="356" t="s">
        <v>2103</v>
      </c>
      <c r="I287" s="793" t="s">
        <v>2103</v>
      </c>
      <c r="J287" s="357" t="e">
        <v>#N/A</v>
      </c>
    </row>
    <row r="288" spans="2:10" ht="48" customHeight="1" thickTop="1" thickBot="1">
      <c r="B288" s="128" t="s">
        <v>1151</v>
      </c>
      <c r="C288" s="138" t="s">
        <v>2299</v>
      </c>
      <c r="D288" s="133" t="s">
        <v>2300</v>
      </c>
      <c r="E288" s="138" t="s">
        <v>2301</v>
      </c>
      <c r="F288" s="135">
        <v>22999</v>
      </c>
      <c r="G288" s="358">
        <v>43221</v>
      </c>
      <c r="H288" s="356" t="s">
        <v>2103</v>
      </c>
      <c r="I288" s="793" t="s">
        <v>2103</v>
      </c>
      <c r="J288" s="357" t="e">
        <v>#N/A</v>
      </c>
    </row>
    <row r="289" spans="2:10" ht="48" customHeight="1" thickTop="1" thickBot="1">
      <c r="B289" s="128" t="s">
        <v>1151</v>
      </c>
      <c r="C289" s="138" t="s">
        <v>2302</v>
      </c>
      <c r="D289" s="133" t="s">
        <v>2303</v>
      </c>
      <c r="E289" s="138" t="s">
        <v>2304</v>
      </c>
      <c r="F289" s="135">
        <v>23999</v>
      </c>
      <c r="G289" s="358">
        <v>43221</v>
      </c>
      <c r="H289" s="356" t="s">
        <v>2103</v>
      </c>
      <c r="I289" s="793" t="s">
        <v>2103</v>
      </c>
      <c r="J289" s="357" t="e">
        <v>#N/A</v>
      </c>
    </row>
    <row r="290" spans="2:10" ht="48" customHeight="1" thickTop="1" thickBot="1">
      <c r="B290" s="128" t="s">
        <v>2305</v>
      </c>
      <c r="C290" s="138" t="s">
        <v>2306</v>
      </c>
      <c r="D290" s="133" t="s">
        <v>2307</v>
      </c>
      <c r="E290" s="138" t="s">
        <v>2308</v>
      </c>
      <c r="F290" s="135">
        <v>209</v>
      </c>
      <c r="G290" s="358">
        <v>43221</v>
      </c>
      <c r="H290" s="356" t="s">
        <v>2103</v>
      </c>
      <c r="I290" s="793" t="s">
        <v>2103</v>
      </c>
      <c r="J290" s="357" t="e">
        <v>#N/A</v>
      </c>
    </row>
    <row r="291" spans="2:10" ht="48" customHeight="1" thickTop="1" thickBot="1">
      <c r="B291" s="128" t="s">
        <v>2305</v>
      </c>
      <c r="C291" s="138" t="s">
        <v>2309</v>
      </c>
      <c r="D291" s="133" t="s">
        <v>2310</v>
      </c>
      <c r="E291" s="138" t="s">
        <v>2311</v>
      </c>
      <c r="F291" s="135">
        <v>419</v>
      </c>
      <c r="G291" s="358">
        <v>43221</v>
      </c>
      <c r="H291" s="356" t="s">
        <v>2103</v>
      </c>
      <c r="I291" s="793" t="s">
        <v>2103</v>
      </c>
      <c r="J291" s="357" t="e">
        <v>#N/A</v>
      </c>
    </row>
    <row r="292" spans="2:10" ht="48" customHeight="1" thickTop="1" thickBot="1">
      <c r="B292" s="128" t="s">
        <v>2305</v>
      </c>
      <c r="C292" s="138" t="s">
        <v>2312</v>
      </c>
      <c r="D292" s="133" t="s">
        <v>2313</v>
      </c>
      <c r="E292" s="138" t="s">
        <v>2314</v>
      </c>
      <c r="F292" s="135">
        <v>579</v>
      </c>
      <c r="G292" s="358">
        <v>43221</v>
      </c>
      <c r="H292" s="356" t="s">
        <v>2103</v>
      </c>
      <c r="I292" s="793" t="s">
        <v>2103</v>
      </c>
      <c r="J292" s="357" t="e">
        <v>#N/A</v>
      </c>
    </row>
    <row r="293" spans="2:10" ht="48" customHeight="1" thickTop="1" thickBot="1">
      <c r="B293" s="175" t="s">
        <v>2315</v>
      </c>
      <c r="C293" s="258" t="s">
        <v>2316</v>
      </c>
      <c r="D293" s="378" t="s">
        <v>2317</v>
      </c>
      <c r="E293" s="258" t="s">
        <v>2318</v>
      </c>
      <c r="F293" s="135">
        <v>37999</v>
      </c>
      <c r="G293" s="358">
        <v>43221</v>
      </c>
      <c r="H293" s="356" t="s">
        <v>2103</v>
      </c>
      <c r="I293" s="793" t="s">
        <v>2103</v>
      </c>
      <c r="J293" s="357" t="e">
        <v>#N/A</v>
      </c>
    </row>
    <row r="294" spans="2:10" ht="48" customHeight="1" thickTop="1">
      <c r="B294" s="137" t="s">
        <v>1523</v>
      </c>
      <c r="C294" s="137" t="s">
        <v>2319</v>
      </c>
      <c r="D294" s="162" t="s">
        <v>2320</v>
      </c>
      <c r="E294" s="150" t="s">
        <v>2321</v>
      </c>
      <c r="F294" s="135">
        <v>367</v>
      </c>
      <c r="G294" s="358">
        <v>43221</v>
      </c>
      <c r="H294" s="356" t="s">
        <v>2103</v>
      </c>
      <c r="I294" s="793" t="s">
        <v>2103</v>
      </c>
      <c r="J294" s="357" t="e">
        <v>#N/A</v>
      </c>
    </row>
    <row r="295" spans="2:10" ht="48" customHeight="1">
      <c r="B295" s="128" t="s">
        <v>1528</v>
      </c>
      <c r="C295" s="138" t="s">
        <v>2322</v>
      </c>
      <c r="D295" s="148" t="s">
        <v>2323</v>
      </c>
      <c r="E295" s="93" t="s">
        <v>2324</v>
      </c>
      <c r="F295" s="135">
        <v>849</v>
      </c>
      <c r="G295" s="358">
        <v>43221</v>
      </c>
      <c r="H295" s="140" t="s">
        <v>1564</v>
      </c>
      <c r="I295" s="98" t="s">
        <v>1565</v>
      </c>
      <c r="J295" s="135">
        <v>820</v>
      </c>
    </row>
    <row r="296" spans="2:10" ht="48" customHeight="1">
      <c r="B296" s="128" t="s">
        <v>1528</v>
      </c>
      <c r="C296" s="138" t="s">
        <v>2325</v>
      </c>
      <c r="D296" s="148" t="s">
        <v>2323</v>
      </c>
      <c r="E296" s="93" t="s">
        <v>2326</v>
      </c>
      <c r="F296" s="135">
        <v>1029</v>
      </c>
      <c r="G296" s="358">
        <v>43221</v>
      </c>
      <c r="H296" s="159" t="s">
        <v>1567</v>
      </c>
      <c r="I296" s="241" t="s">
        <v>1568</v>
      </c>
      <c r="J296" s="135">
        <v>1000</v>
      </c>
    </row>
    <row r="297" spans="2:10" ht="48" customHeight="1">
      <c r="B297" s="128" t="s">
        <v>1528</v>
      </c>
      <c r="C297" s="138" t="s">
        <v>2327</v>
      </c>
      <c r="D297" s="148" t="s">
        <v>2323</v>
      </c>
      <c r="E297" s="93" t="s">
        <v>2328</v>
      </c>
      <c r="F297" s="135">
        <v>1209</v>
      </c>
      <c r="G297" s="358">
        <v>43221</v>
      </c>
      <c r="H297" s="159" t="s">
        <v>1570</v>
      </c>
      <c r="I297" s="98" t="s">
        <v>1571</v>
      </c>
      <c r="J297" s="135">
        <v>1360</v>
      </c>
    </row>
    <row r="298" spans="2:10" ht="48" customHeight="1">
      <c r="B298" s="128" t="s">
        <v>1528</v>
      </c>
      <c r="C298" s="138" t="s">
        <v>2329</v>
      </c>
      <c r="D298" s="148" t="s">
        <v>2323</v>
      </c>
      <c r="E298" s="93" t="s">
        <v>2330</v>
      </c>
      <c r="F298" s="135">
        <v>1389</v>
      </c>
      <c r="G298" s="358">
        <v>43221</v>
      </c>
      <c r="H298" s="159" t="s">
        <v>1570</v>
      </c>
      <c r="I298" s="98" t="s">
        <v>1571</v>
      </c>
      <c r="J298" s="135">
        <v>1360</v>
      </c>
    </row>
    <row r="299" spans="2:10" ht="48" customHeight="1">
      <c r="B299" s="128" t="s">
        <v>1528</v>
      </c>
      <c r="C299" s="138" t="s">
        <v>2331</v>
      </c>
      <c r="D299" s="148" t="s">
        <v>2323</v>
      </c>
      <c r="E299" s="93" t="s">
        <v>2332</v>
      </c>
      <c r="F299" s="135">
        <v>1749</v>
      </c>
      <c r="G299" s="358">
        <v>43221</v>
      </c>
      <c r="H299" s="140" t="s">
        <v>1573</v>
      </c>
      <c r="I299" s="98" t="s">
        <v>1574</v>
      </c>
      <c r="J299" s="135">
        <v>2080</v>
      </c>
    </row>
    <row r="300" spans="2:10" ht="48" customHeight="1" thickBot="1">
      <c r="B300" s="128" t="s">
        <v>1528</v>
      </c>
      <c r="C300" s="138" t="s">
        <v>2333</v>
      </c>
      <c r="D300" s="148" t="s">
        <v>2323</v>
      </c>
      <c r="E300" s="93" t="s">
        <v>2334</v>
      </c>
      <c r="F300" s="135">
        <v>2109</v>
      </c>
      <c r="G300" s="358">
        <v>43221</v>
      </c>
      <c r="H300" s="140" t="s">
        <v>1573</v>
      </c>
      <c r="I300" s="98" t="s">
        <v>1574</v>
      </c>
      <c r="J300" s="135">
        <v>2080</v>
      </c>
    </row>
    <row r="301" spans="2:10" ht="48" customHeight="1" thickTop="1">
      <c r="B301" s="379" t="s">
        <v>1528</v>
      </c>
      <c r="C301" s="308" t="s">
        <v>2335</v>
      </c>
      <c r="D301" s="309" t="s">
        <v>2336</v>
      </c>
      <c r="E301" s="374" t="s">
        <v>2337</v>
      </c>
      <c r="F301" s="355">
        <v>1099</v>
      </c>
      <c r="G301" s="311">
        <v>43192</v>
      </c>
      <c r="H301" s="380" t="s">
        <v>1610</v>
      </c>
      <c r="I301" s="381" t="s">
        <v>1611</v>
      </c>
      <c r="J301" s="382">
        <v>1030</v>
      </c>
    </row>
    <row r="302" spans="2:10" ht="48" customHeight="1">
      <c r="B302" s="305" t="s">
        <v>1528</v>
      </c>
      <c r="C302" s="138" t="s">
        <v>2338</v>
      </c>
      <c r="D302" s="148" t="s">
        <v>2336</v>
      </c>
      <c r="E302" s="93" t="s">
        <v>2339</v>
      </c>
      <c r="F302" s="135">
        <v>1279</v>
      </c>
      <c r="G302" s="358">
        <v>43192</v>
      </c>
      <c r="H302" s="140" t="s">
        <v>1610</v>
      </c>
      <c r="I302" s="244" t="s">
        <v>1611</v>
      </c>
      <c r="J302" s="304">
        <v>1030</v>
      </c>
    </row>
    <row r="303" spans="2:10" ht="48" customHeight="1">
      <c r="B303" s="305" t="s">
        <v>1528</v>
      </c>
      <c r="C303" s="138" t="s">
        <v>2340</v>
      </c>
      <c r="D303" s="148" t="s">
        <v>2336</v>
      </c>
      <c r="E303" s="93" t="s">
        <v>2341</v>
      </c>
      <c r="F303" s="135">
        <v>1459</v>
      </c>
      <c r="G303" s="358">
        <v>43192</v>
      </c>
      <c r="H303" s="140" t="s">
        <v>1613</v>
      </c>
      <c r="I303" s="244" t="s">
        <v>1614</v>
      </c>
      <c r="J303" s="304">
        <v>1390</v>
      </c>
    </row>
    <row r="304" spans="2:10" ht="48" customHeight="1">
      <c r="B304" s="305" t="s">
        <v>1528</v>
      </c>
      <c r="C304" s="138" t="s">
        <v>2342</v>
      </c>
      <c r="D304" s="148" t="s">
        <v>2336</v>
      </c>
      <c r="E304" s="93" t="s">
        <v>2343</v>
      </c>
      <c r="F304" s="135">
        <v>1639</v>
      </c>
      <c r="G304" s="358">
        <v>43192</v>
      </c>
      <c r="H304" s="140" t="s">
        <v>1613</v>
      </c>
      <c r="I304" s="244" t="s">
        <v>1614</v>
      </c>
      <c r="J304" s="304">
        <v>1390</v>
      </c>
    </row>
    <row r="305" spans="2:10" ht="48" customHeight="1">
      <c r="B305" s="305" t="s">
        <v>1528</v>
      </c>
      <c r="C305" s="138" t="s">
        <v>2344</v>
      </c>
      <c r="D305" s="148" t="s">
        <v>2336</v>
      </c>
      <c r="E305" s="93" t="s">
        <v>2345</v>
      </c>
      <c r="F305" s="135">
        <v>1819</v>
      </c>
      <c r="G305" s="358">
        <v>43192</v>
      </c>
      <c r="H305" s="140" t="s">
        <v>1616</v>
      </c>
      <c r="I305" s="244" t="s">
        <v>1617</v>
      </c>
      <c r="J305" s="304">
        <v>1750</v>
      </c>
    </row>
    <row r="306" spans="2:10" ht="48" customHeight="1">
      <c r="B306" s="305" t="s">
        <v>1528</v>
      </c>
      <c r="C306" s="138" t="s">
        <v>2346</v>
      </c>
      <c r="D306" s="148" t="s">
        <v>2336</v>
      </c>
      <c r="E306" s="93" t="s">
        <v>2347</v>
      </c>
      <c r="F306" s="135">
        <v>1999</v>
      </c>
      <c r="G306" s="358">
        <v>43192</v>
      </c>
      <c r="H306" s="140" t="s">
        <v>1616</v>
      </c>
      <c r="I306" s="244" t="s">
        <v>1617</v>
      </c>
      <c r="J306" s="304">
        <v>1750</v>
      </c>
    </row>
    <row r="307" spans="2:10" ht="48" customHeight="1">
      <c r="B307" s="305" t="s">
        <v>1528</v>
      </c>
      <c r="C307" s="138" t="s">
        <v>2348</v>
      </c>
      <c r="D307" s="148" t="s">
        <v>2336</v>
      </c>
      <c r="E307" s="93" t="s">
        <v>2349</v>
      </c>
      <c r="F307" s="135">
        <v>2179</v>
      </c>
      <c r="G307" s="358">
        <v>43192</v>
      </c>
      <c r="H307" s="140" t="s">
        <v>1619</v>
      </c>
      <c r="I307" s="244" t="s">
        <v>1620</v>
      </c>
      <c r="J307" s="304">
        <v>2110</v>
      </c>
    </row>
    <row r="308" spans="2:10" ht="48" customHeight="1" thickBot="1">
      <c r="B308" s="305" t="s">
        <v>1528</v>
      </c>
      <c r="C308" s="138" t="s">
        <v>2350</v>
      </c>
      <c r="D308" s="148" t="s">
        <v>2336</v>
      </c>
      <c r="E308" s="93" t="s">
        <v>2351</v>
      </c>
      <c r="F308" s="135">
        <v>2359</v>
      </c>
      <c r="G308" s="358">
        <v>43192</v>
      </c>
      <c r="H308" s="140" t="s">
        <v>1619</v>
      </c>
      <c r="I308" s="244" t="s">
        <v>1620</v>
      </c>
      <c r="J308" s="304">
        <v>2110</v>
      </c>
    </row>
    <row r="309" spans="2:10" ht="48" customHeight="1" thickTop="1">
      <c r="B309" s="379" t="s">
        <v>2352</v>
      </c>
      <c r="C309" s="308" t="s">
        <v>2353</v>
      </c>
      <c r="D309" s="309" t="s">
        <v>2354</v>
      </c>
      <c r="E309" s="374" t="s">
        <v>2355</v>
      </c>
      <c r="F309" s="355">
        <v>2350</v>
      </c>
      <c r="G309" s="311">
        <v>43160</v>
      </c>
      <c r="H309" s="356" t="s">
        <v>2103</v>
      </c>
      <c r="I309" s="793" t="s">
        <v>2103</v>
      </c>
      <c r="J309" s="357" t="e">
        <v>#N/A</v>
      </c>
    </row>
    <row r="310" spans="2:10" ht="48" customHeight="1">
      <c r="B310" s="305" t="s">
        <v>2352</v>
      </c>
      <c r="C310" s="138" t="s">
        <v>2356</v>
      </c>
      <c r="D310" s="148" t="s">
        <v>2354</v>
      </c>
      <c r="E310" s="93" t="s">
        <v>2357</v>
      </c>
      <c r="F310" s="135">
        <v>4250</v>
      </c>
      <c r="G310" s="358">
        <v>43160</v>
      </c>
      <c r="H310" s="359" t="s">
        <v>2103</v>
      </c>
      <c r="I310" s="785" t="s">
        <v>2103</v>
      </c>
      <c r="J310" s="360" t="e">
        <v>#N/A</v>
      </c>
    </row>
    <row r="311" spans="2:10" ht="48" customHeight="1">
      <c r="B311" s="305" t="s">
        <v>2358</v>
      </c>
      <c r="C311" s="138" t="s">
        <v>2359</v>
      </c>
      <c r="D311" s="148" t="s">
        <v>2354</v>
      </c>
      <c r="E311" s="93" t="s">
        <v>2360</v>
      </c>
      <c r="F311" s="135">
        <v>11392</v>
      </c>
      <c r="G311" s="358">
        <v>43160</v>
      </c>
      <c r="H311" s="359" t="s">
        <v>2103</v>
      </c>
      <c r="I311" s="785" t="s">
        <v>2103</v>
      </c>
      <c r="J311" s="360" t="e">
        <v>#N/A</v>
      </c>
    </row>
    <row r="312" spans="2:10" ht="48" customHeight="1">
      <c r="B312" s="305" t="s">
        <v>2358</v>
      </c>
      <c r="C312" s="138" t="s">
        <v>2361</v>
      </c>
      <c r="D312" s="148" t="s">
        <v>2354</v>
      </c>
      <c r="E312" s="93" t="s">
        <v>2362</v>
      </c>
      <c r="F312" s="135">
        <v>6399</v>
      </c>
      <c r="G312" s="358">
        <v>43160</v>
      </c>
      <c r="H312" s="359" t="s">
        <v>2103</v>
      </c>
      <c r="I312" s="785" t="s">
        <v>2103</v>
      </c>
      <c r="J312" s="360" t="e">
        <v>#N/A</v>
      </c>
    </row>
    <row r="313" spans="2:10" ht="48" customHeight="1">
      <c r="B313" s="305" t="s">
        <v>2358</v>
      </c>
      <c r="C313" s="138" t="s">
        <v>2363</v>
      </c>
      <c r="D313" s="148" t="s">
        <v>2354</v>
      </c>
      <c r="E313" s="93" t="s">
        <v>2364</v>
      </c>
      <c r="F313" s="135">
        <v>3199</v>
      </c>
      <c r="G313" s="358">
        <v>43160</v>
      </c>
      <c r="H313" s="359" t="s">
        <v>2103</v>
      </c>
      <c r="I313" s="785" t="s">
        <v>2103</v>
      </c>
      <c r="J313" s="360" t="e">
        <v>#N/A</v>
      </c>
    </row>
    <row r="314" spans="2:10" ht="48" customHeight="1">
      <c r="B314" s="305" t="s">
        <v>2358</v>
      </c>
      <c r="C314" s="138" t="s">
        <v>2365</v>
      </c>
      <c r="D314" s="148" t="s">
        <v>2354</v>
      </c>
      <c r="E314" s="93" t="s">
        <v>2366</v>
      </c>
      <c r="F314" s="135" t="s">
        <v>2367</v>
      </c>
      <c r="G314" s="358">
        <v>43160</v>
      </c>
      <c r="H314" s="359" t="s">
        <v>2103</v>
      </c>
      <c r="I314" s="785" t="s">
        <v>2103</v>
      </c>
      <c r="J314" s="360" t="e">
        <v>#N/A</v>
      </c>
    </row>
    <row r="315" spans="2:10" ht="48" customHeight="1">
      <c r="B315" s="305" t="s">
        <v>2368</v>
      </c>
      <c r="C315" s="138" t="s">
        <v>2369</v>
      </c>
      <c r="D315" s="148" t="s">
        <v>2354</v>
      </c>
      <c r="E315" s="93" t="s">
        <v>2370</v>
      </c>
      <c r="F315" s="135">
        <v>2399</v>
      </c>
      <c r="G315" s="358">
        <v>43160</v>
      </c>
      <c r="H315" s="359" t="s">
        <v>2103</v>
      </c>
      <c r="I315" s="785" t="s">
        <v>2103</v>
      </c>
      <c r="J315" s="360" t="e">
        <v>#N/A</v>
      </c>
    </row>
    <row r="316" spans="2:10" ht="48" customHeight="1">
      <c r="B316" s="305" t="s">
        <v>2368</v>
      </c>
      <c r="C316" s="138" t="s">
        <v>2371</v>
      </c>
      <c r="D316" s="148" t="s">
        <v>2354</v>
      </c>
      <c r="E316" s="93" t="s">
        <v>2372</v>
      </c>
      <c r="F316" s="135">
        <v>1199</v>
      </c>
      <c r="G316" s="358">
        <v>43160</v>
      </c>
      <c r="H316" s="359" t="s">
        <v>2103</v>
      </c>
      <c r="I316" s="785" t="s">
        <v>2103</v>
      </c>
      <c r="J316" s="360" t="e">
        <v>#N/A</v>
      </c>
    </row>
    <row r="317" spans="2:10" ht="48" customHeight="1">
      <c r="B317" s="305" t="s">
        <v>2368</v>
      </c>
      <c r="C317" s="138" t="s">
        <v>2373</v>
      </c>
      <c r="D317" s="148" t="s">
        <v>2354</v>
      </c>
      <c r="E317" s="93" t="s">
        <v>2374</v>
      </c>
      <c r="F317" s="135">
        <v>5999</v>
      </c>
      <c r="G317" s="358">
        <v>43160</v>
      </c>
      <c r="H317" s="383" t="s">
        <v>2103</v>
      </c>
      <c r="I317" s="795" t="s">
        <v>2103</v>
      </c>
      <c r="J317" s="384" t="e">
        <v>#N/A</v>
      </c>
    </row>
    <row r="318" spans="2:10" ht="48" customHeight="1">
      <c r="B318" s="305" t="s">
        <v>1408</v>
      </c>
      <c r="C318" s="188" t="s">
        <v>2375</v>
      </c>
      <c r="D318" s="162" t="s">
        <v>1416</v>
      </c>
      <c r="E318" s="163" t="s">
        <v>2376</v>
      </c>
      <c r="F318" s="135">
        <v>1100</v>
      </c>
      <c r="G318" s="358">
        <v>43160</v>
      </c>
      <c r="H318" s="362" t="s">
        <v>1415</v>
      </c>
      <c r="I318" s="129" t="s">
        <v>1417</v>
      </c>
      <c r="J318" s="147">
        <v>1100</v>
      </c>
    </row>
    <row r="319" spans="2:10" ht="48" customHeight="1">
      <c r="B319" s="361" t="s">
        <v>1745</v>
      </c>
      <c r="C319" s="138" t="s">
        <v>2377</v>
      </c>
      <c r="D319" s="148" t="s">
        <v>1747</v>
      </c>
      <c r="E319" s="93" t="s">
        <v>2378</v>
      </c>
      <c r="F319" s="135">
        <v>50</v>
      </c>
      <c r="G319" s="358">
        <v>43160</v>
      </c>
      <c r="H319" s="138" t="s">
        <v>1746</v>
      </c>
      <c r="I319" s="93" t="s">
        <v>1748</v>
      </c>
      <c r="J319" s="135">
        <v>70</v>
      </c>
    </row>
    <row r="320" spans="2:10" ht="48" customHeight="1" thickBot="1">
      <c r="B320" s="385" t="s">
        <v>484</v>
      </c>
      <c r="C320" s="176" t="s">
        <v>2379</v>
      </c>
      <c r="D320" s="386" t="s">
        <v>2380</v>
      </c>
      <c r="E320" s="387" t="s">
        <v>2381</v>
      </c>
      <c r="F320" s="388">
        <v>42</v>
      </c>
      <c r="G320" s="328">
        <v>43160</v>
      </c>
      <c r="H320" s="371" t="s">
        <v>2103</v>
      </c>
      <c r="I320" s="794" t="s">
        <v>2103</v>
      </c>
      <c r="J320" s="372" t="e">
        <v>#N/A</v>
      </c>
    </row>
    <row r="321" spans="2:10" ht="48" customHeight="1" thickTop="1" thickBot="1">
      <c r="B321" s="389" t="s">
        <v>2382</v>
      </c>
      <c r="C321" s="390" t="s">
        <v>2383</v>
      </c>
      <c r="D321" s="391" t="s">
        <v>2382</v>
      </c>
      <c r="E321" s="390" t="s">
        <v>2384</v>
      </c>
      <c r="F321" s="392">
        <v>625</v>
      </c>
      <c r="G321" s="393">
        <v>43101</v>
      </c>
      <c r="H321" s="394" t="s">
        <v>2103</v>
      </c>
      <c r="I321" s="771" t="s">
        <v>2103</v>
      </c>
      <c r="J321" s="395" t="e">
        <v>#N/A</v>
      </c>
    </row>
    <row r="322" spans="2:10" ht="48" customHeight="1" thickTop="1">
      <c r="B322" s="396" t="s">
        <v>1151</v>
      </c>
      <c r="C322" s="264" t="s">
        <v>2385</v>
      </c>
      <c r="D322" s="230" t="s">
        <v>2156</v>
      </c>
      <c r="E322" s="266" t="s">
        <v>2386</v>
      </c>
      <c r="F322" s="368">
        <v>3199</v>
      </c>
      <c r="G322" s="302">
        <v>43040</v>
      </c>
      <c r="H322" s="264" t="s">
        <v>2158</v>
      </c>
      <c r="I322" s="397" t="s">
        <v>2387</v>
      </c>
      <c r="J322" s="398">
        <v>2999</v>
      </c>
    </row>
    <row r="323" spans="2:10" ht="48" customHeight="1" thickBot="1">
      <c r="B323" s="399" t="s">
        <v>2388</v>
      </c>
      <c r="C323" s="400" t="s">
        <v>2389</v>
      </c>
      <c r="D323" s="401" t="s">
        <v>2390</v>
      </c>
      <c r="E323" s="402" t="s">
        <v>2391</v>
      </c>
      <c r="F323" s="347">
        <v>1298</v>
      </c>
      <c r="G323" s="348">
        <v>43040</v>
      </c>
      <c r="H323" s="371" t="s">
        <v>2103</v>
      </c>
      <c r="I323" s="794" t="s">
        <v>2103</v>
      </c>
      <c r="J323" s="372" t="e">
        <v>#N/A</v>
      </c>
    </row>
    <row r="324" spans="2:10" ht="48" customHeight="1" thickTop="1">
      <c r="B324" s="379" t="s">
        <v>1151</v>
      </c>
      <c r="C324" s="308" t="s">
        <v>2392</v>
      </c>
      <c r="D324" s="309" t="s">
        <v>1243</v>
      </c>
      <c r="E324" s="374" t="s">
        <v>2393</v>
      </c>
      <c r="F324" s="355">
        <v>1599</v>
      </c>
      <c r="G324" s="311">
        <v>43009</v>
      </c>
      <c r="H324" s="308" t="s">
        <v>1245</v>
      </c>
      <c r="I324" s="403" t="s">
        <v>1246</v>
      </c>
      <c r="J324" s="312">
        <v>1780</v>
      </c>
    </row>
    <row r="325" spans="2:10" ht="48" customHeight="1">
      <c r="B325" s="305" t="s">
        <v>1151</v>
      </c>
      <c r="C325" s="138" t="s">
        <v>2394</v>
      </c>
      <c r="D325" s="148" t="s">
        <v>1243</v>
      </c>
      <c r="E325" s="93" t="s">
        <v>2395</v>
      </c>
      <c r="F325" s="135">
        <v>1779</v>
      </c>
      <c r="G325" s="302">
        <v>43009</v>
      </c>
      <c r="H325" s="138" t="s">
        <v>1245</v>
      </c>
      <c r="I325" s="150" t="s">
        <v>1246</v>
      </c>
      <c r="J325" s="303">
        <v>1780</v>
      </c>
    </row>
    <row r="326" spans="2:10" ht="48" customHeight="1">
      <c r="B326" s="305" t="s">
        <v>1151</v>
      </c>
      <c r="C326" s="138" t="s">
        <v>2396</v>
      </c>
      <c r="D326" s="148" t="s">
        <v>1243</v>
      </c>
      <c r="E326" s="93" t="s">
        <v>2397</v>
      </c>
      <c r="F326" s="135">
        <v>1959</v>
      </c>
      <c r="G326" s="302">
        <v>43009</v>
      </c>
      <c r="H326" s="138" t="s">
        <v>1247</v>
      </c>
      <c r="I326" s="150" t="s">
        <v>1248</v>
      </c>
      <c r="J326" s="303">
        <v>2140</v>
      </c>
    </row>
    <row r="327" spans="2:10" ht="48" customHeight="1">
      <c r="B327" s="305" t="s">
        <v>1151</v>
      </c>
      <c r="C327" s="138" t="s">
        <v>2398</v>
      </c>
      <c r="D327" s="148" t="s">
        <v>1243</v>
      </c>
      <c r="E327" s="93" t="s">
        <v>2399</v>
      </c>
      <c r="F327" s="135">
        <v>2139</v>
      </c>
      <c r="G327" s="302">
        <v>43009</v>
      </c>
      <c r="H327" s="138" t="s">
        <v>1247</v>
      </c>
      <c r="I327" s="150" t="s">
        <v>1248</v>
      </c>
      <c r="J327" s="303">
        <v>2140</v>
      </c>
    </row>
    <row r="328" spans="2:10" ht="48" customHeight="1">
      <c r="B328" s="305" t="s">
        <v>1151</v>
      </c>
      <c r="C328" s="138" t="s">
        <v>2400</v>
      </c>
      <c r="D328" s="148" t="s">
        <v>1243</v>
      </c>
      <c r="E328" s="93" t="s">
        <v>2401</v>
      </c>
      <c r="F328" s="135">
        <v>2499</v>
      </c>
      <c r="G328" s="302">
        <v>43009</v>
      </c>
      <c r="H328" s="138" t="s">
        <v>1249</v>
      </c>
      <c r="I328" s="150" t="s">
        <v>1250</v>
      </c>
      <c r="J328" s="303">
        <v>2860</v>
      </c>
    </row>
    <row r="329" spans="2:10" ht="48" customHeight="1">
      <c r="B329" s="305" t="s">
        <v>1151</v>
      </c>
      <c r="C329" s="138" t="s">
        <v>2402</v>
      </c>
      <c r="D329" s="148" t="s">
        <v>1243</v>
      </c>
      <c r="E329" s="93" t="s">
        <v>2403</v>
      </c>
      <c r="F329" s="135">
        <v>2859</v>
      </c>
      <c r="G329" s="302">
        <v>43009</v>
      </c>
      <c r="H329" s="138" t="s">
        <v>1249</v>
      </c>
      <c r="I329" s="150" t="s">
        <v>1250</v>
      </c>
      <c r="J329" s="303">
        <v>2860</v>
      </c>
    </row>
    <row r="330" spans="2:10" ht="48" customHeight="1">
      <c r="B330" s="305" t="s">
        <v>1151</v>
      </c>
      <c r="C330" s="138" t="s">
        <v>2404</v>
      </c>
      <c r="D330" s="148" t="s">
        <v>1243</v>
      </c>
      <c r="E330" s="93" t="s">
        <v>2405</v>
      </c>
      <c r="F330" s="135">
        <v>3579</v>
      </c>
      <c r="G330" s="302">
        <v>43009</v>
      </c>
      <c r="H330" s="138" t="s">
        <v>1251</v>
      </c>
      <c r="I330" s="150" t="s">
        <v>1252</v>
      </c>
      <c r="J330" s="303">
        <v>3580</v>
      </c>
    </row>
    <row r="331" spans="2:10" ht="48" customHeight="1">
      <c r="B331" s="305" t="s">
        <v>1151</v>
      </c>
      <c r="C331" s="138" t="s">
        <v>2406</v>
      </c>
      <c r="D331" s="148" t="s">
        <v>1243</v>
      </c>
      <c r="E331" s="93" t="s">
        <v>2407</v>
      </c>
      <c r="F331" s="135">
        <v>4299</v>
      </c>
      <c r="G331" s="302">
        <v>43009</v>
      </c>
      <c r="H331" s="138" t="s">
        <v>1253</v>
      </c>
      <c r="I331" s="150" t="s">
        <v>1254</v>
      </c>
      <c r="J331" s="303">
        <v>4300</v>
      </c>
    </row>
    <row r="332" spans="2:10" ht="48" customHeight="1">
      <c r="B332" s="305" t="s">
        <v>1151</v>
      </c>
      <c r="C332" s="138" t="s">
        <v>2408</v>
      </c>
      <c r="D332" s="148" t="s">
        <v>1243</v>
      </c>
      <c r="E332" s="93" t="s">
        <v>2409</v>
      </c>
      <c r="F332" s="135">
        <v>5739</v>
      </c>
      <c r="G332" s="302">
        <v>43009</v>
      </c>
      <c r="H332" s="138" t="s">
        <v>1255</v>
      </c>
      <c r="I332" s="150" t="s">
        <v>1256</v>
      </c>
      <c r="J332" s="303">
        <v>5740</v>
      </c>
    </row>
    <row r="333" spans="2:10" ht="48" customHeight="1" thickBot="1">
      <c r="B333" s="313" t="s">
        <v>484</v>
      </c>
      <c r="C333" s="314" t="s">
        <v>2410</v>
      </c>
      <c r="D333" s="333" t="s">
        <v>1862</v>
      </c>
      <c r="E333" s="316" t="s">
        <v>2411</v>
      </c>
      <c r="F333" s="317">
        <v>59</v>
      </c>
      <c r="G333" s="404">
        <v>43009</v>
      </c>
      <c r="H333" s="371" t="s">
        <v>2103</v>
      </c>
      <c r="I333" s="794" t="s">
        <v>2103</v>
      </c>
      <c r="J333" s="372" t="e">
        <v>#N/A</v>
      </c>
    </row>
    <row r="334" spans="2:10" ht="48" customHeight="1" thickTop="1">
      <c r="B334" s="379" t="s">
        <v>1750</v>
      </c>
      <c r="C334" s="308" t="s">
        <v>2412</v>
      </c>
      <c r="D334" s="308" t="s">
        <v>1822</v>
      </c>
      <c r="E334" s="374" t="s">
        <v>1826</v>
      </c>
      <c r="F334" s="405">
        <v>249</v>
      </c>
      <c r="G334" s="311">
        <v>42979</v>
      </c>
      <c r="H334" s="406" t="s">
        <v>228</v>
      </c>
      <c r="I334" s="407" t="s">
        <v>1826</v>
      </c>
      <c r="J334" s="312">
        <v>249</v>
      </c>
    </row>
    <row r="335" spans="2:10" ht="48" customHeight="1">
      <c r="B335" s="396" t="s">
        <v>1750</v>
      </c>
      <c r="C335" s="264" t="s">
        <v>2413</v>
      </c>
      <c r="D335" s="264" t="s">
        <v>1750</v>
      </c>
      <c r="E335" s="266" t="s">
        <v>2414</v>
      </c>
      <c r="F335" s="408">
        <v>78</v>
      </c>
      <c r="G335" s="302">
        <v>42979</v>
      </c>
      <c r="H335" s="409" t="s">
        <v>1834</v>
      </c>
      <c r="I335" s="410" t="s">
        <v>1835</v>
      </c>
      <c r="J335" s="398">
        <v>89</v>
      </c>
    </row>
    <row r="336" spans="2:10" ht="48" customHeight="1" thickBot="1">
      <c r="B336" s="399" t="s">
        <v>1408</v>
      </c>
      <c r="C336" s="400" t="s">
        <v>2415</v>
      </c>
      <c r="D336" s="400" t="s">
        <v>2416</v>
      </c>
      <c r="E336" s="402" t="s">
        <v>2417</v>
      </c>
      <c r="F336" s="411">
        <v>1299</v>
      </c>
      <c r="G336" s="348">
        <v>42979</v>
      </c>
      <c r="H336" s="412" t="s">
        <v>1424</v>
      </c>
      <c r="I336" s="413" t="s">
        <v>1425</v>
      </c>
      <c r="J336" s="350">
        <v>1100</v>
      </c>
    </row>
    <row r="337" spans="2:10" ht="48" customHeight="1" thickTop="1">
      <c r="B337" s="379" t="s">
        <v>2388</v>
      </c>
      <c r="C337" s="308" t="s">
        <v>2418</v>
      </c>
      <c r="D337" s="308" t="s">
        <v>2390</v>
      </c>
      <c r="E337" s="374" t="s">
        <v>2419</v>
      </c>
      <c r="F337" s="405">
        <v>1198</v>
      </c>
      <c r="G337" s="311">
        <v>42948</v>
      </c>
      <c r="H337" s="406" t="s">
        <v>161</v>
      </c>
      <c r="I337" s="407" t="s">
        <v>2420</v>
      </c>
      <c r="J337" s="312">
        <v>1270</v>
      </c>
    </row>
    <row r="338" spans="2:10" ht="48" customHeight="1">
      <c r="B338" s="361" t="s">
        <v>1151</v>
      </c>
      <c r="C338" s="137" t="s">
        <v>2421</v>
      </c>
      <c r="D338" s="188" t="s">
        <v>1153</v>
      </c>
      <c r="E338" s="226" t="s">
        <v>2422</v>
      </c>
      <c r="F338" s="414">
        <v>9999</v>
      </c>
      <c r="G338" s="358">
        <v>42948</v>
      </c>
      <c r="H338" s="137" t="s">
        <v>1240</v>
      </c>
      <c r="I338" s="226" t="s">
        <v>2423</v>
      </c>
      <c r="J338" s="415">
        <v>12159</v>
      </c>
    </row>
    <row r="339" spans="2:10" ht="48" customHeight="1">
      <c r="B339" s="361" t="s">
        <v>1151</v>
      </c>
      <c r="C339" s="137" t="s">
        <v>2424</v>
      </c>
      <c r="D339" s="188" t="s">
        <v>1153</v>
      </c>
      <c r="E339" s="226" t="s">
        <v>2425</v>
      </c>
      <c r="F339" s="414" t="s">
        <v>2426</v>
      </c>
      <c r="G339" s="358">
        <v>42948</v>
      </c>
      <c r="H339" s="93" t="s">
        <v>1239</v>
      </c>
      <c r="I339" s="226" t="s">
        <v>2427</v>
      </c>
      <c r="J339" s="303">
        <v>9279</v>
      </c>
    </row>
    <row r="340" spans="2:10" ht="48" customHeight="1">
      <c r="B340" s="361" t="s">
        <v>1151</v>
      </c>
      <c r="C340" s="137" t="s">
        <v>2428</v>
      </c>
      <c r="D340" s="188" t="s">
        <v>1153</v>
      </c>
      <c r="E340" s="226" t="s">
        <v>2429</v>
      </c>
      <c r="F340" s="414">
        <v>3879</v>
      </c>
      <c r="G340" s="358">
        <v>42948</v>
      </c>
      <c r="H340" s="416" t="s">
        <v>1229</v>
      </c>
      <c r="I340" s="226" t="s">
        <v>2430</v>
      </c>
      <c r="J340" s="415">
        <v>4959</v>
      </c>
    </row>
    <row r="341" spans="2:10" ht="48" customHeight="1">
      <c r="B341" s="361" t="s">
        <v>1151</v>
      </c>
      <c r="C341" s="137" t="s">
        <v>2431</v>
      </c>
      <c r="D341" s="188" t="s">
        <v>1153</v>
      </c>
      <c r="E341" s="226" t="s">
        <v>2432</v>
      </c>
      <c r="F341" s="414">
        <v>4239</v>
      </c>
      <c r="G341" s="358">
        <v>42948</v>
      </c>
      <c r="H341" s="416" t="s">
        <v>1229</v>
      </c>
      <c r="I341" s="226" t="s">
        <v>2433</v>
      </c>
      <c r="J341" s="415">
        <v>4959</v>
      </c>
    </row>
    <row r="342" spans="2:10" ht="48" customHeight="1" thickBot="1">
      <c r="B342" s="363" t="s">
        <v>1151</v>
      </c>
      <c r="C342" s="417" t="s">
        <v>2434</v>
      </c>
      <c r="D342" s="418" t="s">
        <v>1153</v>
      </c>
      <c r="E342" s="419" t="s">
        <v>2435</v>
      </c>
      <c r="F342" s="420">
        <v>4599</v>
      </c>
      <c r="G342" s="318">
        <v>42948</v>
      </c>
      <c r="H342" s="421" t="s">
        <v>1229</v>
      </c>
      <c r="I342" s="419" t="s">
        <v>2433</v>
      </c>
      <c r="J342" s="422">
        <v>4959</v>
      </c>
    </row>
    <row r="343" spans="2:10" ht="48" customHeight="1" thickTop="1">
      <c r="B343" s="423" t="s">
        <v>1528</v>
      </c>
      <c r="C343" s="264" t="s">
        <v>2436</v>
      </c>
      <c r="D343" s="264" t="s">
        <v>2437</v>
      </c>
      <c r="E343" s="266" t="s">
        <v>2438</v>
      </c>
      <c r="F343" s="408">
        <v>3299</v>
      </c>
      <c r="G343" s="302">
        <v>42917</v>
      </c>
      <c r="H343" s="409" t="s">
        <v>1666</v>
      </c>
      <c r="I343" s="424" t="s">
        <v>2439</v>
      </c>
      <c r="J343" s="324">
        <v>1280</v>
      </c>
    </row>
    <row r="344" spans="2:10" ht="48" customHeight="1">
      <c r="B344" s="425" t="s">
        <v>1528</v>
      </c>
      <c r="C344" s="138" t="s">
        <v>2440</v>
      </c>
      <c r="D344" s="138" t="s">
        <v>2437</v>
      </c>
      <c r="E344" s="93" t="s">
        <v>2441</v>
      </c>
      <c r="F344" s="426">
        <v>3479</v>
      </c>
      <c r="G344" s="358">
        <v>42917</v>
      </c>
      <c r="H344" s="137" t="s">
        <v>1666</v>
      </c>
      <c r="I344" s="424" t="s">
        <v>2439</v>
      </c>
      <c r="J344" s="324">
        <v>1280</v>
      </c>
    </row>
    <row r="345" spans="2:10" ht="48" customHeight="1">
      <c r="B345" s="425" t="s">
        <v>1528</v>
      </c>
      <c r="C345" s="138" t="s">
        <v>2442</v>
      </c>
      <c r="D345" s="138" t="s">
        <v>2437</v>
      </c>
      <c r="E345" s="93" t="s">
        <v>2443</v>
      </c>
      <c r="F345" s="426">
        <v>3659</v>
      </c>
      <c r="G345" s="358">
        <v>42917</v>
      </c>
      <c r="H345" s="137" t="s">
        <v>1671</v>
      </c>
      <c r="I345" s="226" t="s">
        <v>2444</v>
      </c>
      <c r="J345" s="303">
        <v>1640</v>
      </c>
    </row>
    <row r="346" spans="2:10" ht="48" customHeight="1">
      <c r="B346" s="425" t="s">
        <v>1528</v>
      </c>
      <c r="C346" s="138" t="s">
        <v>2445</v>
      </c>
      <c r="D346" s="138" t="s">
        <v>2437</v>
      </c>
      <c r="E346" s="93" t="s">
        <v>2446</v>
      </c>
      <c r="F346" s="426">
        <v>3839</v>
      </c>
      <c r="G346" s="358">
        <v>42917</v>
      </c>
      <c r="H346" s="137" t="s">
        <v>1671</v>
      </c>
      <c r="I346" s="226" t="s">
        <v>2444</v>
      </c>
      <c r="J346" s="303">
        <v>1640</v>
      </c>
    </row>
    <row r="347" spans="2:10" ht="48" customHeight="1">
      <c r="B347" s="425" t="s">
        <v>1528</v>
      </c>
      <c r="C347" s="138" t="s">
        <v>2447</v>
      </c>
      <c r="D347" s="138" t="s">
        <v>2437</v>
      </c>
      <c r="E347" s="93" t="s">
        <v>2448</v>
      </c>
      <c r="F347" s="426">
        <v>4019</v>
      </c>
      <c r="G347" s="358">
        <v>42917</v>
      </c>
      <c r="H347" s="137" t="s">
        <v>1673</v>
      </c>
      <c r="I347" s="226" t="s">
        <v>2449</v>
      </c>
      <c r="J347" s="303">
        <v>2360</v>
      </c>
    </row>
    <row r="348" spans="2:10" ht="48" customHeight="1">
      <c r="B348" s="425" t="s">
        <v>1528</v>
      </c>
      <c r="C348" s="138" t="s">
        <v>2450</v>
      </c>
      <c r="D348" s="138" t="s">
        <v>2437</v>
      </c>
      <c r="E348" s="93" t="s">
        <v>2451</v>
      </c>
      <c r="F348" s="426">
        <v>4199</v>
      </c>
      <c r="G348" s="358">
        <v>42917</v>
      </c>
      <c r="H348" s="137" t="s">
        <v>1673</v>
      </c>
      <c r="I348" s="226" t="s">
        <v>2449</v>
      </c>
      <c r="J348" s="303">
        <v>2360</v>
      </c>
    </row>
    <row r="349" spans="2:10" ht="48" customHeight="1">
      <c r="B349" s="425" t="s">
        <v>1528</v>
      </c>
      <c r="C349" s="138" t="s">
        <v>2452</v>
      </c>
      <c r="D349" s="138" t="s">
        <v>2437</v>
      </c>
      <c r="E349" s="93" t="s">
        <v>2453</v>
      </c>
      <c r="F349" s="426">
        <v>4379</v>
      </c>
      <c r="G349" s="358">
        <v>42917</v>
      </c>
      <c r="H349" s="137" t="s">
        <v>1673</v>
      </c>
      <c r="I349" s="226" t="s">
        <v>2449</v>
      </c>
      <c r="J349" s="303">
        <v>2360</v>
      </c>
    </row>
    <row r="350" spans="2:10" ht="48" customHeight="1">
      <c r="B350" s="425" t="s">
        <v>1528</v>
      </c>
      <c r="C350" s="138" t="s">
        <v>2454</v>
      </c>
      <c r="D350" s="138" t="s">
        <v>2437</v>
      </c>
      <c r="E350" s="93" t="s">
        <v>2455</v>
      </c>
      <c r="F350" s="426">
        <v>4559</v>
      </c>
      <c r="G350" s="358">
        <v>42917</v>
      </c>
      <c r="H350" s="137" t="s">
        <v>1673</v>
      </c>
      <c r="I350" s="226" t="s">
        <v>2449</v>
      </c>
      <c r="J350" s="303">
        <v>2360</v>
      </c>
    </row>
    <row r="351" spans="2:10" ht="48" customHeight="1">
      <c r="B351" s="425" t="s">
        <v>1528</v>
      </c>
      <c r="C351" s="138" t="s">
        <v>2456</v>
      </c>
      <c r="D351" s="138" t="s">
        <v>2437</v>
      </c>
      <c r="E351" s="93" t="s">
        <v>2457</v>
      </c>
      <c r="F351" s="426">
        <v>4739</v>
      </c>
      <c r="G351" s="358">
        <v>42917</v>
      </c>
      <c r="H351" s="137" t="s">
        <v>1675</v>
      </c>
      <c r="I351" s="226" t="s">
        <v>2458</v>
      </c>
      <c r="J351" s="303">
        <v>3080</v>
      </c>
    </row>
    <row r="352" spans="2:10" ht="48" customHeight="1">
      <c r="B352" s="425" t="s">
        <v>1528</v>
      </c>
      <c r="C352" s="138" t="s">
        <v>2459</v>
      </c>
      <c r="D352" s="138" t="s">
        <v>2437</v>
      </c>
      <c r="E352" s="93" t="s">
        <v>2460</v>
      </c>
      <c r="F352" s="426">
        <v>4919</v>
      </c>
      <c r="G352" s="358">
        <v>42917</v>
      </c>
      <c r="H352" s="137" t="s">
        <v>1675</v>
      </c>
      <c r="I352" s="226" t="s">
        <v>2458</v>
      </c>
      <c r="J352" s="303">
        <v>3080</v>
      </c>
    </row>
    <row r="353" spans="2:10" ht="48" customHeight="1">
      <c r="B353" s="425" t="s">
        <v>1528</v>
      </c>
      <c r="C353" s="138" t="s">
        <v>2461</v>
      </c>
      <c r="D353" s="138" t="s">
        <v>2437</v>
      </c>
      <c r="E353" s="93" t="s">
        <v>2462</v>
      </c>
      <c r="F353" s="426">
        <v>5099</v>
      </c>
      <c r="G353" s="358">
        <v>42917</v>
      </c>
      <c r="H353" s="137" t="s">
        <v>1675</v>
      </c>
      <c r="I353" s="226" t="s">
        <v>2458</v>
      </c>
      <c r="J353" s="303">
        <v>3080</v>
      </c>
    </row>
    <row r="354" spans="2:10" ht="48" customHeight="1">
      <c r="B354" s="425" t="s">
        <v>1528</v>
      </c>
      <c r="C354" s="138" t="s">
        <v>2463</v>
      </c>
      <c r="D354" s="138" t="s">
        <v>2437</v>
      </c>
      <c r="E354" s="93" t="s">
        <v>2464</v>
      </c>
      <c r="F354" s="426">
        <v>5279</v>
      </c>
      <c r="G354" s="358">
        <v>42917</v>
      </c>
      <c r="H354" s="137" t="s">
        <v>1675</v>
      </c>
      <c r="I354" s="226" t="s">
        <v>2458</v>
      </c>
      <c r="J354" s="303">
        <v>3080</v>
      </c>
    </row>
    <row r="355" spans="2:10" ht="48" customHeight="1">
      <c r="B355" s="427" t="s">
        <v>1447</v>
      </c>
      <c r="C355" s="326" t="s">
        <v>2465</v>
      </c>
      <c r="D355" s="148" t="s">
        <v>1474</v>
      </c>
      <c r="E355" s="326" t="s">
        <v>2466</v>
      </c>
      <c r="F355" s="327">
        <v>1470</v>
      </c>
      <c r="G355" s="358">
        <v>42917</v>
      </c>
      <c r="H355" s="138" t="s">
        <v>1477</v>
      </c>
      <c r="I355" s="326" t="s">
        <v>2467</v>
      </c>
      <c r="J355" s="330">
        <v>1470</v>
      </c>
    </row>
    <row r="356" spans="2:10" ht="48" customHeight="1">
      <c r="B356" s="427" t="s">
        <v>561</v>
      </c>
      <c r="C356" s="326" t="s">
        <v>40</v>
      </c>
      <c r="D356" s="148" t="s">
        <v>977</v>
      </c>
      <c r="E356" s="326" t="s">
        <v>2468</v>
      </c>
      <c r="F356" s="327">
        <v>3849</v>
      </c>
      <c r="G356" s="358">
        <v>42917</v>
      </c>
      <c r="H356" s="138" t="s">
        <v>41</v>
      </c>
      <c r="I356" s="326" t="s">
        <v>2469</v>
      </c>
      <c r="J356" s="330">
        <v>2499</v>
      </c>
    </row>
    <row r="357" spans="2:10" ht="48" customHeight="1" thickBot="1">
      <c r="B357" s="428" t="s">
        <v>2470</v>
      </c>
      <c r="C357" s="332" t="s">
        <v>2471</v>
      </c>
      <c r="D357" s="333" t="s">
        <v>2472</v>
      </c>
      <c r="E357" s="332" t="s">
        <v>2473</v>
      </c>
      <c r="F357" s="334">
        <v>489</v>
      </c>
      <c r="G357" s="318">
        <v>42917</v>
      </c>
      <c r="H357" s="314" t="s">
        <v>1448</v>
      </c>
      <c r="I357" s="332" t="s">
        <v>2474</v>
      </c>
      <c r="J357" s="336">
        <v>180</v>
      </c>
    </row>
    <row r="358" spans="2:10" ht="48" customHeight="1" thickTop="1">
      <c r="B358" s="423" t="s">
        <v>1151</v>
      </c>
      <c r="C358" s="264" t="s">
        <v>2475</v>
      </c>
      <c r="D358" s="264" t="s">
        <v>1243</v>
      </c>
      <c r="E358" s="266" t="s">
        <v>2476</v>
      </c>
      <c r="F358" s="408">
        <v>699</v>
      </c>
      <c r="G358" s="311">
        <v>42856</v>
      </c>
      <c r="H358" s="266" t="s">
        <v>1330</v>
      </c>
      <c r="I358" s="266" t="s">
        <v>2477</v>
      </c>
      <c r="J358" s="398">
        <v>945</v>
      </c>
    </row>
    <row r="359" spans="2:10" ht="48" customHeight="1">
      <c r="B359" s="425" t="s">
        <v>1151</v>
      </c>
      <c r="C359" s="138" t="s">
        <v>2478</v>
      </c>
      <c r="D359" s="138" t="s">
        <v>1243</v>
      </c>
      <c r="E359" s="93" t="s">
        <v>2479</v>
      </c>
      <c r="F359" s="426">
        <v>879</v>
      </c>
      <c r="G359" s="358">
        <v>42856</v>
      </c>
      <c r="H359" s="93" t="s">
        <v>1330</v>
      </c>
      <c r="I359" s="93" t="s">
        <v>2477</v>
      </c>
      <c r="J359" s="303">
        <v>945</v>
      </c>
    </row>
    <row r="360" spans="2:10" ht="48" customHeight="1">
      <c r="B360" s="425" t="s">
        <v>1151</v>
      </c>
      <c r="C360" s="138" t="s">
        <v>2480</v>
      </c>
      <c r="D360" s="138" t="s">
        <v>1243</v>
      </c>
      <c r="E360" s="93" t="s">
        <v>2481</v>
      </c>
      <c r="F360" s="426">
        <v>1059</v>
      </c>
      <c r="G360" s="358">
        <v>42856</v>
      </c>
      <c r="H360" s="93" t="s">
        <v>1332</v>
      </c>
      <c r="I360" s="93" t="s">
        <v>2482</v>
      </c>
      <c r="J360" s="303">
        <v>1305</v>
      </c>
    </row>
    <row r="361" spans="2:10" ht="48" customHeight="1" thickBot="1">
      <c r="B361" s="425" t="s">
        <v>1151</v>
      </c>
      <c r="C361" s="138" t="s">
        <v>2483</v>
      </c>
      <c r="D361" s="138" t="s">
        <v>1243</v>
      </c>
      <c r="E361" s="93" t="s">
        <v>2484</v>
      </c>
      <c r="F361" s="426">
        <v>1239</v>
      </c>
      <c r="G361" s="358">
        <v>42856</v>
      </c>
      <c r="H361" s="93" t="s">
        <v>1332</v>
      </c>
      <c r="I361" s="93" t="s">
        <v>2482</v>
      </c>
      <c r="J361" s="319">
        <v>1305</v>
      </c>
    </row>
    <row r="362" spans="2:10" ht="48" customHeight="1" thickTop="1">
      <c r="B362" s="429" t="s">
        <v>1507</v>
      </c>
      <c r="C362" s="308" t="s">
        <v>2485</v>
      </c>
      <c r="D362" s="308" t="s">
        <v>2486</v>
      </c>
      <c r="E362" s="374" t="s">
        <v>2487</v>
      </c>
      <c r="F362" s="405">
        <v>1999</v>
      </c>
      <c r="G362" s="311">
        <v>42826</v>
      </c>
      <c r="H362" s="374" t="s">
        <v>1477</v>
      </c>
      <c r="I362" s="374" t="s">
        <v>2467</v>
      </c>
      <c r="J362" s="312">
        <v>1470</v>
      </c>
    </row>
    <row r="363" spans="2:10" ht="48" customHeight="1">
      <c r="B363" s="425" t="s">
        <v>1507</v>
      </c>
      <c r="C363" s="138" t="s">
        <v>2488</v>
      </c>
      <c r="D363" s="138" t="s">
        <v>2486</v>
      </c>
      <c r="E363" s="93" t="s">
        <v>2489</v>
      </c>
      <c r="F363" s="426">
        <v>1599</v>
      </c>
      <c r="G363" s="358">
        <v>42826</v>
      </c>
      <c r="H363" s="188" t="s">
        <v>161</v>
      </c>
      <c r="I363" s="163" t="s">
        <v>2490</v>
      </c>
      <c r="J363" s="303">
        <v>1270</v>
      </c>
    </row>
    <row r="364" spans="2:10" ht="48" customHeight="1" thickBot="1">
      <c r="B364" s="430" t="s">
        <v>1151</v>
      </c>
      <c r="C364" s="138" t="s">
        <v>2491</v>
      </c>
      <c r="D364" s="138" t="s">
        <v>1153</v>
      </c>
      <c r="E364" s="150" t="s">
        <v>2492</v>
      </c>
      <c r="F364" s="135">
        <v>10000</v>
      </c>
      <c r="G364" s="358">
        <v>42826</v>
      </c>
      <c r="H364" s="138" t="s">
        <v>1157</v>
      </c>
      <c r="I364" s="150" t="s">
        <v>2493</v>
      </c>
      <c r="J364" s="319">
        <v>10360</v>
      </c>
    </row>
    <row r="365" spans="2:10" ht="48" customHeight="1" thickTop="1">
      <c r="B365" s="431" t="s">
        <v>1750</v>
      </c>
      <c r="C365" s="432" t="s">
        <v>2494</v>
      </c>
      <c r="D365" s="433" t="s">
        <v>1750</v>
      </c>
      <c r="E365" s="434" t="s">
        <v>2495</v>
      </c>
      <c r="F365" s="435">
        <v>130</v>
      </c>
      <c r="G365" s="311">
        <v>42795</v>
      </c>
      <c r="H365" s="436" t="s">
        <v>53</v>
      </c>
      <c r="I365" s="374" t="s">
        <v>1827</v>
      </c>
      <c r="J365" s="437">
        <v>299</v>
      </c>
    </row>
    <row r="366" spans="2:10" ht="48" customHeight="1">
      <c r="B366" s="438" t="s">
        <v>2496</v>
      </c>
      <c r="C366" s="439" t="s">
        <v>2497</v>
      </c>
      <c r="D366" s="326" t="s">
        <v>2106</v>
      </c>
      <c r="E366" s="440" t="s">
        <v>2498</v>
      </c>
      <c r="F366" s="441">
        <v>59</v>
      </c>
      <c r="G366" s="358">
        <v>42795</v>
      </c>
      <c r="H366" s="383" t="s">
        <v>2103</v>
      </c>
      <c r="I366" s="795" t="s">
        <v>2103</v>
      </c>
      <c r="J366" s="384" t="e">
        <v>#N/A</v>
      </c>
    </row>
    <row r="367" spans="2:10" ht="48" customHeight="1">
      <c r="B367" s="438" t="s">
        <v>2496</v>
      </c>
      <c r="C367" s="439" t="s">
        <v>2499</v>
      </c>
      <c r="D367" s="326" t="s">
        <v>1845</v>
      </c>
      <c r="E367" s="440" t="s">
        <v>2500</v>
      </c>
      <c r="F367" s="441">
        <v>59</v>
      </c>
      <c r="G367" s="358">
        <v>42795</v>
      </c>
      <c r="H367" s="138" t="s">
        <v>1856</v>
      </c>
      <c r="I367" s="93" t="s">
        <v>1858</v>
      </c>
      <c r="J367" s="442">
        <v>79</v>
      </c>
    </row>
    <row r="368" spans="2:10" ht="48" customHeight="1">
      <c r="B368" s="438" t="s">
        <v>2496</v>
      </c>
      <c r="C368" s="439" t="s">
        <v>2501</v>
      </c>
      <c r="D368" s="326" t="s">
        <v>1838</v>
      </c>
      <c r="E368" s="440" t="s">
        <v>2502</v>
      </c>
      <c r="F368" s="441">
        <v>120</v>
      </c>
      <c r="G368" s="358">
        <v>42795</v>
      </c>
      <c r="H368" s="383" t="s">
        <v>2103</v>
      </c>
      <c r="I368" s="795" t="s">
        <v>2103</v>
      </c>
      <c r="J368" s="384" t="e">
        <v>#N/A</v>
      </c>
    </row>
    <row r="369" spans="2:10" ht="48" customHeight="1">
      <c r="B369" s="438" t="s">
        <v>2496</v>
      </c>
      <c r="C369" s="439" t="s">
        <v>2503</v>
      </c>
      <c r="D369" s="326" t="s">
        <v>1838</v>
      </c>
      <c r="E369" s="440" t="s">
        <v>2504</v>
      </c>
      <c r="F369" s="441">
        <v>169</v>
      </c>
      <c r="G369" s="358">
        <v>42795</v>
      </c>
      <c r="H369" s="383" t="s">
        <v>2103</v>
      </c>
      <c r="I369" s="795" t="s">
        <v>2103</v>
      </c>
      <c r="J369" s="384" t="e">
        <v>#N/A</v>
      </c>
    </row>
    <row r="370" spans="2:10" ht="48" customHeight="1">
      <c r="B370" s="438" t="s">
        <v>2496</v>
      </c>
      <c r="C370" s="439" t="s">
        <v>2505</v>
      </c>
      <c r="D370" s="326" t="s">
        <v>1838</v>
      </c>
      <c r="E370" s="440" t="s">
        <v>2506</v>
      </c>
      <c r="F370" s="441">
        <v>962.50601566259775</v>
      </c>
      <c r="G370" s="358">
        <v>42795</v>
      </c>
      <c r="H370" s="383" t="s">
        <v>2103</v>
      </c>
      <c r="I370" s="795" t="s">
        <v>2103</v>
      </c>
      <c r="J370" s="384" t="e">
        <v>#N/A</v>
      </c>
    </row>
    <row r="371" spans="2:10" ht="48" customHeight="1">
      <c r="B371" s="438" t="s">
        <v>2507</v>
      </c>
      <c r="C371" s="439" t="s">
        <v>2508</v>
      </c>
      <c r="D371" s="326" t="s">
        <v>2509</v>
      </c>
      <c r="E371" s="440" t="s">
        <v>2510</v>
      </c>
      <c r="F371" s="441">
        <v>15000</v>
      </c>
      <c r="G371" s="358">
        <v>42795</v>
      </c>
      <c r="H371" s="383" t="s">
        <v>2103</v>
      </c>
      <c r="I371" s="795" t="s">
        <v>2103</v>
      </c>
      <c r="J371" s="384" t="e">
        <v>#N/A</v>
      </c>
    </row>
    <row r="372" spans="2:10" ht="48" customHeight="1">
      <c r="B372" s="438" t="s">
        <v>2507</v>
      </c>
      <c r="C372" s="439" t="s">
        <v>2511</v>
      </c>
      <c r="D372" s="326" t="s">
        <v>2509</v>
      </c>
      <c r="E372" s="440" t="s">
        <v>2512</v>
      </c>
      <c r="F372" s="441">
        <v>4200</v>
      </c>
      <c r="G372" s="358">
        <v>42795</v>
      </c>
      <c r="H372" s="383" t="s">
        <v>2103</v>
      </c>
      <c r="I372" s="795" t="s">
        <v>2103</v>
      </c>
      <c r="J372" s="384" t="e">
        <v>#N/A</v>
      </c>
    </row>
    <row r="373" spans="2:10" ht="48" customHeight="1">
      <c r="B373" s="438" t="s">
        <v>2513</v>
      </c>
      <c r="C373" s="439" t="s">
        <v>2514</v>
      </c>
      <c r="D373" s="326" t="s">
        <v>1996</v>
      </c>
      <c r="E373" s="440" t="s">
        <v>2515</v>
      </c>
      <c r="F373" s="441">
        <v>56</v>
      </c>
      <c r="G373" s="358">
        <v>42795</v>
      </c>
      <c r="H373" s="383" t="s">
        <v>2103</v>
      </c>
      <c r="I373" s="795" t="s">
        <v>2103</v>
      </c>
      <c r="J373" s="384" t="e">
        <v>#N/A</v>
      </c>
    </row>
    <row r="374" spans="2:10" ht="48" customHeight="1">
      <c r="B374" s="438" t="s">
        <v>2516</v>
      </c>
      <c r="C374" s="439" t="s">
        <v>2517</v>
      </c>
      <c r="D374" s="326" t="s">
        <v>2518</v>
      </c>
      <c r="E374" s="440" t="s">
        <v>2519</v>
      </c>
      <c r="F374" s="441">
        <v>499</v>
      </c>
      <c r="G374" s="358">
        <v>42795</v>
      </c>
      <c r="H374" s="383" t="s">
        <v>2103</v>
      </c>
      <c r="I374" s="795" t="s">
        <v>2103</v>
      </c>
      <c r="J374" s="384" t="e">
        <v>#N/A</v>
      </c>
    </row>
    <row r="375" spans="2:10" ht="48" customHeight="1">
      <c r="B375" s="438" t="s">
        <v>2507</v>
      </c>
      <c r="C375" s="439" t="s">
        <v>2520</v>
      </c>
      <c r="D375" s="326" t="s">
        <v>2521</v>
      </c>
      <c r="E375" s="440" t="s">
        <v>2522</v>
      </c>
      <c r="F375" s="441">
        <v>206.25128907055668</v>
      </c>
      <c r="G375" s="358">
        <v>42795</v>
      </c>
      <c r="H375" s="383" t="s">
        <v>2103</v>
      </c>
      <c r="I375" s="795" t="s">
        <v>2103</v>
      </c>
      <c r="J375" s="384" t="e">
        <v>#N/A</v>
      </c>
    </row>
    <row r="376" spans="2:10" ht="48" customHeight="1">
      <c r="B376" s="438" t="s">
        <v>2523</v>
      </c>
      <c r="C376" s="439" t="s">
        <v>2524</v>
      </c>
      <c r="D376" s="326" t="s">
        <v>2525</v>
      </c>
      <c r="E376" s="440" t="s">
        <v>2526</v>
      </c>
      <c r="F376" s="441">
        <v>45</v>
      </c>
      <c r="G376" s="358">
        <v>42795</v>
      </c>
      <c r="H376" s="383" t="s">
        <v>2103</v>
      </c>
      <c r="I376" s="795" t="s">
        <v>2103</v>
      </c>
      <c r="J376" s="384" t="e">
        <v>#N/A</v>
      </c>
    </row>
    <row r="377" spans="2:10" ht="48" customHeight="1">
      <c r="B377" s="438" t="s">
        <v>2527</v>
      </c>
      <c r="C377" s="439" t="s">
        <v>2528</v>
      </c>
      <c r="D377" s="326" t="s">
        <v>2529</v>
      </c>
      <c r="E377" s="440" t="s">
        <v>2530</v>
      </c>
      <c r="F377" s="441">
        <v>3218.7701173132332</v>
      </c>
      <c r="G377" s="358">
        <v>42795</v>
      </c>
      <c r="H377" s="383" t="s">
        <v>2103</v>
      </c>
      <c r="I377" s="795" t="s">
        <v>2103</v>
      </c>
      <c r="J377" s="384" t="e">
        <v>#N/A</v>
      </c>
    </row>
    <row r="378" spans="2:10" ht="48" customHeight="1">
      <c r="B378" s="438" t="s">
        <v>2531</v>
      </c>
      <c r="C378" s="439" t="s">
        <v>2532</v>
      </c>
      <c r="D378" s="326" t="s">
        <v>2533</v>
      </c>
      <c r="E378" s="440" t="s">
        <v>2534</v>
      </c>
      <c r="F378" s="441">
        <v>869</v>
      </c>
      <c r="G378" s="358">
        <v>42795</v>
      </c>
      <c r="H378" s="138" t="s">
        <v>23</v>
      </c>
      <c r="I378" s="93" t="s">
        <v>2535</v>
      </c>
      <c r="J378" s="442">
        <v>899</v>
      </c>
    </row>
    <row r="379" spans="2:10" ht="48" customHeight="1">
      <c r="B379" s="438" t="s">
        <v>2531</v>
      </c>
      <c r="C379" s="439" t="s">
        <v>2536</v>
      </c>
      <c r="D379" s="326" t="s">
        <v>2537</v>
      </c>
      <c r="E379" s="440" t="s">
        <v>2538</v>
      </c>
      <c r="F379" s="441">
        <v>649</v>
      </c>
      <c r="G379" s="358">
        <v>42795</v>
      </c>
      <c r="H379" s="383" t="s">
        <v>2103</v>
      </c>
      <c r="I379" s="795" t="s">
        <v>2103</v>
      </c>
      <c r="J379" s="384" t="e">
        <v>#N/A</v>
      </c>
    </row>
    <row r="380" spans="2:10" ht="48" customHeight="1">
      <c r="B380" s="438" t="s">
        <v>2531</v>
      </c>
      <c r="C380" s="439" t="s">
        <v>2539</v>
      </c>
      <c r="D380" s="326" t="s">
        <v>2537</v>
      </c>
      <c r="E380" s="440" t="s">
        <v>2538</v>
      </c>
      <c r="F380" s="441">
        <v>649</v>
      </c>
      <c r="G380" s="358">
        <v>42795</v>
      </c>
      <c r="H380" s="138" t="s">
        <v>20</v>
      </c>
      <c r="I380" s="93" t="s">
        <v>2540</v>
      </c>
      <c r="J380" s="442">
        <v>859</v>
      </c>
    </row>
    <row r="381" spans="2:10" ht="48" customHeight="1">
      <c r="B381" s="438" t="s">
        <v>2531</v>
      </c>
      <c r="C381" s="439" t="s">
        <v>2541</v>
      </c>
      <c r="D381" s="326" t="s">
        <v>2537</v>
      </c>
      <c r="E381" s="440" t="s">
        <v>2542</v>
      </c>
      <c r="F381" s="441">
        <v>1250</v>
      </c>
      <c r="G381" s="358">
        <v>42795</v>
      </c>
      <c r="H381" s="383" t="s">
        <v>2103</v>
      </c>
      <c r="I381" s="795" t="s">
        <v>2103</v>
      </c>
      <c r="J381" s="384" t="e">
        <v>#N/A</v>
      </c>
    </row>
    <row r="382" spans="2:10" ht="48" customHeight="1">
      <c r="B382" s="438" t="s">
        <v>2531</v>
      </c>
      <c r="C382" s="439" t="s">
        <v>2543</v>
      </c>
      <c r="D382" s="326" t="s">
        <v>2537</v>
      </c>
      <c r="E382" s="440" t="s">
        <v>2544</v>
      </c>
      <c r="F382" s="441">
        <v>1250</v>
      </c>
      <c r="G382" s="358">
        <v>42795</v>
      </c>
      <c r="H382" s="138" t="s">
        <v>12</v>
      </c>
      <c r="I382" s="93" t="s">
        <v>2545</v>
      </c>
      <c r="J382" s="442">
        <v>1049</v>
      </c>
    </row>
    <row r="383" spans="2:10" ht="48" customHeight="1">
      <c r="B383" s="438" t="s">
        <v>2531</v>
      </c>
      <c r="C383" s="439" t="s">
        <v>2546</v>
      </c>
      <c r="D383" s="326" t="s">
        <v>2547</v>
      </c>
      <c r="E383" s="440" t="s">
        <v>2548</v>
      </c>
      <c r="F383" s="441">
        <v>4999</v>
      </c>
      <c r="G383" s="358">
        <v>42795</v>
      </c>
      <c r="H383" s="138" t="s">
        <v>37</v>
      </c>
      <c r="I383" s="93" t="s">
        <v>2549</v>
      </c>
      <c r="J383" s="442">
        <v>4999</v>
      </c>
    </row>
    <row r="384" spans="2:10" ht="48" customHeight="1">
      <c r="B384" s="438" t="s">
        <v>2550</v>
      </c>
      <c r="C384" s="439" t="s">
        <v>2551</v>
      </c>
      <c r="D384" s="326" t="s">
        <v>2552</v>
      </c>
      <c r="E384" s="440" t="s">
        <v>2553</v>
      </c>
      <c r="F384" s="441">
        <v>999</v>
      </c>
      <c r="G384" s="358">
        <v>42795</v>
      </c>
      <c r="H384" s="137" t="s">
        <v>1691</v>
      </c>
      <c r="I384" s="163" t="s">
        <v>2554</v>
      </c>
      <c r="J384" s="303">
        <v>1130</v>
      </c>
    </row>
    <row r="385" spans="2:10" ht="48" customHeight="1">
      <c r="B385" s="438" t="s">
        <v>2550</v>
      </c>
      <c r="C385" s="439" t="s">
        <v>2555</v>
      </c>
      <c r="D385" s="326" t="s">
        <v>2552</v>
      </c>
      <c r="E385" s="440" t="s">
        <v>2556</v>
      </c>
      <c r="F385" s="441">
        <v>849</v>
      </c>
      <c r="G385" s="358">
        <v>42795</v>
      </c>
      <c r="H385" s="137" t="s">
        <v>1691</v>
      </c>
      <c r="I385" s="163" t="s">
        <v>2554</v>
      </c>
      <c r="J385" s="303">
        <v>1130</v>
      </c>
    </row>
    <row r="386" spans="2:10" ht="48" customHeight="1">
      <c r="B386" s="438" t="s">
        <v>2550</v>
      </c>
      <c r="C386" s="439" t="s">
        <v>2557</v>
      </c>
      <c r="D386" s="326" t="s">
        <v>2552</v>
      </c>
      <c r="E386" s="440" t="s">
        <v>2558</v>
      </c>
      <c r="F386" s="441">
        <v>339</v>
      </c>
      <c r="G386" s="358">
        <v>42795</v>
      </c>
      <c r="H386" s="161" t="s">
        <v>2058</v>
      </c>
      <c r="I386" s="247" t="s">
        <v>2559</v>
      </c>
      <c r="J386" s="443">
        <v>440</v>
      </c>
    </row>
    <row r="387" spans="2:10" ht="48" customHeight="1">
      <c r="B387" s="438" t="s">
        <v>2550</v>
      </c>
      <c r="C387" s="439" t="s">
        <v>2560</v>
      </c>
      <c r="D387" s="326" t="s">
        <v>2552</v>
      </c>
      <c r="E387" s="440" t="s">
        <v>2561</v>
      </c>
      <c r="F387" s="441">
        <v>489</v>
      </c>
      <c r="G387" s="358">
        <v>42795</v>
      </c>
      <c r="H387" s="161" t="s">
        <v>2058</v>
      </c>
      <c r="I387" s="247" t="s">
        <v>2559</v>
      </c>
      <c r="J387" s="443">
        <v>440</v>
      </c>
    </row>
    <row r="388" spans="2:10" ht="48" customHeight="1">
      <c r="B388" s="438" t="s">
        <v>2550</v>
      </c>
      <c r="C388" s="439" t="s">
        <v>2562</v>
      </c>
      <c r="D388" s="326" t="s">
        <v>2552</v>
      </c>
      <c r="E388" s="440" t="s">
        <v>2563</v>
      </c>
      <c r="F388" s="441">
        <v>639</v>
      </c>
      <c r="G388" s="358">
        <v>42795</v>
      </c>
      <c r="H388" s="161" t="s">
        <v>2061</v>
      </c>
      <c r="I388" s="247" t="s">
        <v>2564</v>
      </c>
      <c r="J388" s="443">
        <v>620</v>
      </c>
    </row>
    <row r="389" spans="2:10" ht="48" customHeight="1">
      <c r="B389" s="438" t="s">
        <v>2550</v>
      </c>
      <c r="C389" s="439" t="s">
        <v>2565</v>
      </c>
      <c r="D389" s="326" t="s">
        <v>2552</v>
      </c>
      <c r="E389" s="440" t="s">
        <v>2566</v>
      </c>
      <c r="F389" s="441">
        <v>479</v>
      </c>
      <c r="G389" s="358">
        <v>42795</v>
      </c>
      <c r="H389" s="161" t="s">
        <v>2058</v>
      </c>
      <c r="I389" s="247" t="s">
        <v>2559</v>
      </c>
      <c r="J389" s="443">
        <v>440</v>
      </c>
    </row>
    <row r="390" spans="2:10" ht="48" customHeight="1">
      <c r="B390" s="438" t="s">
        <v>2550</v>
      </c>
      <c r="C390" s="439" t="s">
        <v>2567</v>
      </c>
      <c r="D390" s="326" t="s">
        <v>2552</v>
      </c>
      <c r="E390" s="440" t="s">
        <v>2568</v>
      </c>
      <c r="F390" s="441">
        <v>629</v>
      </c>
      <c r="G390" s="358">
        <v>42795</v>
      </c>
      <c r="H390" s="161" t="s">
        <v>2058</v>
      </c>
      <c r="I390" s="247" t="s">
        <v>2559</v>
      </c>
      <c r="J390" s="443">
        <v>440</v>
      </c>
    </row>
    <row r="391" spans="2:10" ht="48" customHeight="1">
      <c r="B391" s="438" t="s">
        <v>2550</v>
      </c>
      <c r="C391" s="439" t="s">
        <v>2569</v>
      </c>
      <c r="D391" s="326" t="s">
        <v>2552</v>
      </c>
      <c r="E391" s="440" t="s">
        <v>2570</v>
      </c>
      <c r="F391" s="441">
        <v>809</v>
      </c>
      <c r="G391" s="358">
        <v>42795</v>
      </c>
      <c r="H391" s="161" t="s">
        <v>2061</v>
      </c>
      <c r="I391" s="247" t="s">
        <v>2564</v>
      </c>
      <c r="J391" s="443">
        <v>620</v>
      </c>
    </row>
    <row r="392" spans="2:10" ht="48" customHeight="1">
      <c r="B392" s="438" t="s">
        <v>2550</v>
      </c>
      <c r="C392" s="439" t="s">
        <v>2571</v>
      </c>
      <c r="D392" s="326" t="s">
        <v>2552</v>
      </c>
      <c r="E392" s="440" t="s">
        <v>2572</v>
      </c>
      <c r="F392" s="441">
        <v>790</v>
      </c>
      <c r="G392" s="358">
        <v>42795</v>
      </c>
      <c r="H392" s="161" t="s">
        <v>2058</v>
      </c>
      <c r="I392" s="247" t="s">
        <v>2559</v>
      </c>
      <c r="J392" s="443">
        <v>440</v>
      </c>
    </row>
    <row r="393" spans="2:10" ht="48" customHeight="1">
      <c r="B393" s="438" t="s">
        <v>2550</v>
      </c>
      <c r="C393" s="439" t="s">
        <v>2573</v>
      </c>
      <c r="D393" s="326" t="s">
        <v>2552</v>
      </c>
      <c r="E393" s="440" t="s">
        <v>2574</v>
      </c>
      <c r="F393" s="441">
        <v>940</v>
      </c>
      <c r="G393" s="358">
        <v>42795</v>
      </c>
      <c r="H393" s="161" t="s">
        <v>2058</v>
      </c>
      <c r="I393" s="247" t="s">
        <v>2559</v>
      </c>
      <c r="J393" s="443">
        <v>440</v>
      </c>
    </row>
    <row r="394" spans="2:10" ht="48" customHeight="1">
      <c r="B394" s="438" t="s">
        <v>2550</v>
      </c>
      <c r="C394" s="439" t="s">
        <v>2575</v>
      </c>
      <c r="D394" s="326" t="s">
        <v>2552</v>
      </c>
      <c r="E394" s="440" t="s">
        <v>2576</v>
      </c>
      <c r="F394" s="441">
        <v>1120</v>
      </c>
      <c r="G394" s="358">
        <v>42795</v>
      </c>
      <c r="H394" s="161" t="s">
        <v>2061</v>
      </c>
      <c r="I394" s="247" t="s">
        <v>2564</v>
      </c>
      <c r="J394" s="443">
        <v>620</v>
      </c>
    </row>
    <row r="395" spans="2:10" ht="48" customHeight="1">
      <c r="B395" s="438" t="s">
        <v>2550</v>
      </c>
      <c r="C395" s="439" t="s">
        <v>2577</v>
      </c>
      <c r="D395" s="326" t="s">
        <v>2552</v>
      </c>
      <c r="E395" s="440" t="s">
        <v>2578</v>
      </c>
      <c r="F395" s="441">
        <v>939</v>
      </c>
      <c r="G395" s="358">
        <v>42795</v>
      </c>
      <c r="H395" s="161" t="s">
        <v>2058</v>
      </c>
      <c r="I395" s="247" t="s">
        <v>2559</v>
      </c>
      <c r="J395" s="443">
        <v>440</v>
      </c>
    </row>
    <row r="396" spans="2:10" ht="48" customHeight="1">
      <c r="B396" s="438" t="s">
        <v>2550</v>
      </c>
      <c r="C396" s="439" t="s">
        <v>2579</v>
      </c>
      <c r="D396" s="326" t="s">
        <v>2552</v>
      </c>
      <c r="E396" s="440" t="s">
        <v>2580</v>
      </c>
      <c r="F396" s="441">
        <v>599</v>
      </c>
      <c r="G396" s="358">
        <v>42795</v>
      </c>
      <c r="H396" s="161" t="s">
        <v>1715</v>
      </c>
      <c r="I396" s="247" t="s">
        <v>2581</v>
      </c>
      <c r="J396" s="443">
        <v>870</v>
      </c>
    </row>
    <row r="397" spans="2:10" ht="48" customHeight="1">
      <c r="B397" s="438" t="s">
        <v>2550</v>
      </c>
      <c r="C397" s="439" t="s">
        <v>2582</v>
      </c>
      <c r="D397" s="326" t="s">
        <v>2552</v>
      </c>
      <c r="E397" s="440" t="s">
        <v>2583</v>
      </c>
      <c r="F397" s="441" t="s">
        <v>89</v>
      </c>
      <c r="G397" s="358">
        <v>42795</v>
      </c>
      <c r="H397" s="161" t="s">
        <v>1715</v>
      </c>
      <c r="I397" s="247" t="s">
        <v>2581</v>
      </c>
      <c r="J397" s="443">
        <v>870</v>
      </c>
    </row>
    <row r="398" spans="2:10" ht="48" customHeight="1">
      <c r="B398" s="438" t="s">
        <v>2550</v>
      </c>
      <c r="C398" s="439" t="s">
        <v>2584</v>
      </c>
      <c r="D398" s="326" t="s">
        <v>2552</v>
      </c>
      <c r="E398" s="440" t="s">
        <v>2585</v>
      </c>
      <c r="F398" s="441">
        <v>599</v>
      </c>
      <c r="G398" s="358">
        <v>42795</v>
      </c>
      <c r="H398" s="161" t="s">
        <v>1715</v>
      </c>
      <c r="I398" s="247" t="s">
        <v>2581</v>
      </c>
      <c r="J398" s="443">
        <v>870</v>
      </c>
    </row>
    <row r="399" spans="2:10" ht="48" customHeight="1">
      <c r="B399" s="438" t="s">
        <v>2550</v>
      </c>
      <c r="C399" s="439" t="s">
        <v>2586</v>
      </c>
      <c r="D399" s="326" t="s">
        <v>2552</v>
      </c>
      <c r="E399" s="440" t="s">
        <v>2587</v>
      </c>
      <c r="F399" s="441">
        <v>749</v>
      </c>
      <c r="G399" s="358">
        <v>42795</v>
      </c>
      <c r="H399" s="161" t="s">
        <v>1715</v>
      </c>
      <c r="I399" s="247" t="s">
        <v>2581</v>
      </c>
      <c r="J399" s="443">
        <v>870</v>
      </c>
    </row>
    <row r="400" spans="2:10" ht="48" customHeight="1">
      <c r="B400" s="438" t="s">
        <v>2550</v>
      </c>
      <c r="C400" s="439" t="s">
        <v>2588</v>
      </c>
      <c r="D400" s="326" t="s">
        <v>2552</v>
      </c>
      <c r="E400" s="440" t="s">
        <v>2589</v>
      </c>
      <c r="F400" s="441">
        <v>929</v>
      </c>
      <c r="G400" s="358">
        <v>42795</v>
      </c>
      <c r="H400" s="161" t="s">
        <v>1718</v>
      </c>
      <c r="I400" s="247" t="s">
        <v>2590</v>
      </c>
      <c r="J400" s="443">
        <v>1050</v>
      </c>
    </row>
    <row r="401" spans="2:10" ht="48" customHeight="1">
      <c r="B401" s="438" t="s">
        <v>2591</v>
      </c>
      <c r="C401" s="439" t="s">
        <v>2592</v>
      </c>
      <c r="D401" s="326" t="s">
        <v>2593</v>
      </c>
      <c r="E401" s="440" t="s">
        <v>2594</v>
      </c>
      <c r="F401" s="441">
        <v>2300</v>
      </c>
      <c r="G401" s="358">
        <v>42795</v>
      </c>
      <c r="H401" s="383" t="s">
        <v>2103</v>
      </c>
      <c r="I401" s="795" t="s">
        <v>2103</v>
      </c>
      <c r="J401" s="384" t="e">
        <v>#N/A</v>
      </c>
    </row>
    <row r="402" spans="2:10" ht="48" customHeight="1">
      <c r="B402" s="438" t="s">
        <v>2591</v>
      </c>
      <c r="C402" s="439" t="s">
        <v>2595</v>
      </c>
      <c r="D402" s="326" t="s">
        <v>2593</v>
      </c>
      <c r="E402" s="440" t="s">
        <v>2596</v>
      </c>
      <c r="F402" s="441">
        <v>2500</v>
      </c>
      <c r="G402" s="358">
        <v>42795</v>
      </c>
      <c r="H402" s="383" t="s">
        <v>2103</v>
      </c>
      <c r="I402" s="795" t="s">
        <v>2103</v>
      </c>
      <c r="J402" s="384" t="e">
        <v>#N/A</v>
      </c>
    </row>
    <row r="403" spans="2:10" ht="48" customHeight="1">
      <c r="B403" s="438" t="s">
        <v>2597</v>
      </c>
      <c r="C403" s="439" t="s">
        <v>2598</v>
      </c>
      <c r="D403" s="326" t="s">
        <v>1964</v>
      </c>
      <c r="E403" s="440" t="s">
        <v>2599</v>
      </c>
      <c r="F403" s="441">
        <v>2290</v>
      </c>
      <c r="G403" s="358">
        <v>42795</v>
      </c>
      <c r="H403" s="138" t="s">
        <v>2218</v>
      </c>
      <c r="I403" s="138" t="s">
        <v>2600</v>
      </c>
      <c r="J403" s="442">
        <v>2490</v>
      </c>
    </row>
    <row r="404" spans="2:10" ht="48" customHeight="1">
      <c r="B404" s="438" t="s">
        <v>2601</v>
      </c>
      <c r="C404" s="439" t="s">
        <v>2602</v>
      </c>
      <c r="D404" s="444" t="s">
        <v>2603</v>
      </c>
      <c r="E404" s="440" t="s">
        <v>2604</v>
      </c>
      <c r="F404" s="441">
        <v>1999</v>
      </c>
      <c r="G404" s="358">
        <v>42795</v>
      </c>
      <c r="H404" s="137" t="s">
        <v>161</v>
      </c>
      <c r="I404" s="163" t="s">
        <v>2490</v>
      </c>
      <c r="J404" s="303">
        <v>1270</v>
      </c>
    </row>
    <row r="405" spans="2:10" ht="48" customHeight="1">
      <c r="B405" s="438" t="s">
        <v>2470</v>
      </c>
      <c r="C405" s="439" t="s">
        <v>2605</v>
      </c>
      <c r="D405" s="326" t="s">
        <v>2606</v>
      </c>
      <c r="E405" s="440" t="s">
        <v>2607</v>
      </c>
      <c r="F405" s="441">
        <v>485</v>
      </c>
      <c r="G405" s="358">
        <v>42795</v>
      </c>
      <c r="H405" s="383" t="s">
        <v>2103</v>
      </c>
      <c r="I405" s="795" t="s">
        <v>2103</v>
      </c>
      <c r="J405" s="384" t="e">
        <v>#N/A</v>
      </c>
    </row>
    <row r="406" spans="2:10" ht="48" customHeight="1">
      <c r="B406" s="438" t="s">
        <v>2601</v>
      </c>
      <c r="C406" s="439" t="s">
        <v>2608</v>
      </c>
      <c r="D406" s="326" t="s">
        <v>2606</v>
      </c>
      <c r="E406" s="440" t="s">
        <v>2609</v>
      </c>
      <c r="F406" s="441">
        <v>565</v>
      </c>
      <c r="G406" s="358">
        <v>42795</v>
      </c>
      <c r="H406" s="383" t="s">
        <v>2103</v>
      </c>
      <c r="I406" s="795" t="s">
        <v>2103</v>
      </c>
      <c r="J406" s="384" t="e">
        <v>#N/A</v>
      </c>
    </row>
    <row r="407" spans="2:10" ht="48" customHeight="1">
      <c r="B407" s="438" t="s">
        <v>2601</v>
      </c>
      <c r="C407" s="445" t="s">
        <v>2610</v>
      </c>
      <c r="D407" s="326" t="s">
        <v>2606</v>
      </c>
      <c r="E407" s="440" t="s">
        <v>2611</v>
      </c>
      <c r="F407" s="441">
        <v>505</v>
      </c>
      <c r="G407" s="358">
        <v>42795</v>
      </c>
      <c r="H407" s="383" t="s">
        <v>2103</v>
      </c>
      <c r="I407" s="795" t="s">
        <v>2103</v>
      </c>
      <c r="J407" s="384" t="e">
        <v>#N/A</v>
      </c>
    </row>
    <row r="408" spans="2:10" ht="48" customHeight="1">
      <c r="B408" s="438" t="s">
        <v>2601</v>
      </c>
      <c r="C408" s="439" t="s">
        <v>2612</v>
      </c>
      <c r="D408" s="326" t="s">
        <v>2613</v>
      </c>
      <c r="E408" s="440" t="s">
        <v>2614</v>
      </c>
      <c r="F408" s="441">
        <v>299</v>
      </c>
      <c r="G408" s="358">
        <v>42795</v>
      </c>
      <c r="H408" s="137" t="s">
        <v>94</v>
      </c>
      <c r="I408" s="93" t="s">
        <v>2615</v>
      </c>
      <c r="J408" s="442">
        <v>195</v>
      </c>
    </row>
    <row r="409" spans="2:10" ht="48" customHeight="1">
      <c r="B409" s="438" t="s">
        <v>2601</v>
      </c>
      <c r="C409" s="439" t="s">
        <v>2616</v>
      </c>
      <c r="D409" s="326" t="s">
        <v>2613</v>
      </c>
      <c r="E409" s="440" t="s">
        <v>2617</v>
      </c>
      <c r="F409" s="441">
        <v>449</v>
      </c>
      <c r="G409" s="358">
        <v>42795</v>
      </c>
      <c r="H409" s="137" t="s">
        <v>93</v>
      </c>
      <c r="I409" s="93" t="s">
        <v>2618</v>
      </c>
      <c r="J409" s="330">
        <v>250</v>
      </c>
    </row>
    <row r="410" spans="2:10" ht="48" customHeight="1">
      <c r="B410" s="438" t="s">
        <v>2601</v>
      </c>
      <c r="C410" s="439" t="s">
        <v>2619</v>
      </c>
      <c r="D410" s="326" t="s">
        <v>2613</v>
      </c>
      <c r="E410" s="440" t="s">
        <v>2620</v>
      </c>
      <c r="F410" s="441">
        <v>349</v>
      </c>
      <c r="G410" s="358">
        <v>42795</v>
      </c>
      <c r="H410" s="137" t="s">
        <v>93</v>
      </c>
      <c r="I410" s="93" t="s">
        <v>2618</v>
      </c>
      <c r="J410" s="330">
        <v>250</v>
      </c>
    </row>
    <row r="411" spans="2:10" ht="48" customHeight="1">
      <c r="B411" s="438" t="s">
        <v>2601</v>
      </c>
      <c r="C411" s="439" t="s">
        <v>2621</v>
      </c>
      <c r="D411" s="326" t="s">
        <v>2622</v>
      </c>
      <c r="E411" s="440" t="s">
        <v>2623</v>
      </c>
      <c r="F411" s="441">
        <v>149</v>
      </c>
      <c r="G411" s="358">
        <v>42795</v>
      </c>
      <c r="H411" s="137" t="s">
        <v>1494</v>
      </c>
      <c r="I411" s="93" t="s">
        <v>2624</v>
      </c>
      <c r="J411" s="330">
        <v>175</v>
      </c>
    </row>
    <row r="412" spans="2:10" ht="48" customHeight="1">
      <c r="B412" s="438" t="s">
        <v>2601</v>
      </c>
      <c r="C412" s="439" t="s">
        <v>2625</v>
      </c>
      <c r="D412" s="326" t="s">
        <v>2622</v>
      </c>
      <c r="E412" s="440" t="s">
        <v>2626</v>
      </c>
      <c r="F412" s="441">
        <v>449</v>
      </c>
      <c r="G412" s="358">
        <v>42795</v>
      </c>
      <c r="H412" s="137" t="s">
        <v>92</v>
      </c>
      <c r="I412" s="93" t="s">
        <v>2627</v>
      </c>
      <c r="J412" s="330">
        <v>250</v>
      </c>
    </row>
    <row r="413" spans="2:10" ht="48" customHeight="1">
      <c r="B413" s="438" t="s">
        <v>2601</v>
      </c>
      <c r="C413" s="439" t="s">
        <v>2628</v>
      </c>
      <c r="D413" s="326" t="s">
        <v>2622</v>
      </c>
      <c r="E413" s="440" t="s">
        <v>2629</v>
      </c>
      <c r="F413" s="441">
        <v>619</v>
      </c>
      <c r="G413" s="358">
        <v>42795</v>
      </c>
      <c r="H413" s="138" t="s">
        <v>1520</v>
      </c>
      <c r="I413" s="93" t="s">
        <v>2630</v>
      </c>
      <c r="J413" s="442">
        <v>449</v>
      </c>
    </row>
    <row r="414" spans="2:10" ht="48" customHeight="1">
      <c r="B414" s="438" t="s">
        <v>2601</v>
      </c>
      <c r="C414" s="439" t="s">
        <v>2631</v>
      </c>
      <c r="D414" s="326" t="s">
        <v>2632</v>
      </c>
      <c r="E414" s="440" t="s">
        <v>2633</v>
      </c>
      <c r="F414" s="441">
        <v>379</v>
      </c>
      <c r="G414" s="358">
        <v>42795</v>
      </c>
      <c r="H414" s="138" t="s">
        <v>47</v>
      </c>
      <c r="I414" s="93" t="s">
        <v>2634</v>
      </c>
      <c r="J414" s="442">
        <v>269</v>
      </c>
    </row>
    <row r="415" spans="2:10" ht="48" customHeight="1">
      <c r="B415" s="438" t="s">
        <v>2601</v>
      </c>
      <c r="C415" s="439" t="s">
        <v>2635</v>
      </c>
      <c r="D415" s="326" t="s">
        <v>2632</v>
      </c>
      <c r="E415" s="440" t="s">
        <v>2636</v>
      </c>
      <c r="F415" s="441">
        <v>169</v>
      </c>
      <c r="G415" s="358">
        <v>42795</v>
      </c>
      <c r="H415" s="176" t="s">
        <v>1499</v>
      </c>
      <c r="I415" s="93" t="s">
        <v>2637</v>
      </c>
      <c r="J415" s="442">
        <v>175</v>
      </c>
    </row>
    <row r="416" spans="2:10" ht="48" customHeight="1">
      <c r="B416" s="438" t="s">
        <v>2601</v>
      </c>
      <c r="C416" s="439" t="s">
        <v>2638</v>
      </c>
      <c r="D416" s="326" t="s">
        <v>2472</v>
      </c>
      <c r="E416" s="440" t="s">
        <v>2639</v>
      </c>
      <c r="F416" s="441">
        <v>459</v>
      </c>
      <c r="G416" s="358">
        <v>42795</v>
      </c>
      <c r="H416" s="138" t="s">
        <v>1524</v>
      </c>
      <c r="I416" s="93" t="s">
        <v>2640</v>
      </c>
      <c r="J416" s="442">
        <v>239</v>
      </c>
    </row>
    <row r="417" spans="2:10" ht="48" customHeight="1">
      <c r="B417" s="438" t="s">
        <v>2641</v>
      </c>
      <c r="C417" s="439" t="s">
        <v>2642</v>
      </c>
      <c r="D417" s="326" t="s">
        <v>1153</v>
      </c>
      <c r="E417" s="440" t="s">
        <v>2643</v>
      </c>
      <c r="F417" s="441">
        <v>1380</v>
      </c>
      <c r="G417" s="358">
        <v>42795</v>
      </c>
      <c r="H417" s="266" t="s">
        <v>1330</v>
      </c>
      <c r="I417" s="266" t="s">
        <v>2477</v>
      </c>
      <c r="J417" s="398">
        <v>945</v>
      </c>
    </row>
    <row r="418" spans="2:10" ht="48" customHeight="1">
      <c r="B418" s="438" t="s">
        <v>2531</v>
      </c>
      <c r="C418" s="439" t="s">
        <v>2644</v>
      </c>
      <c r="D418" s="326" t="s">
        <v>2645</v>
      </c>
      <c r="E418" s="440" t="s">
        <v>2646</v>
      </c>
      <c r="F418" s="441">
        <v>999</v>
      </c>
      <c r="G418" s="358">
        <v>42795</v>
      </c>
      <c r="H418" s="206" t="s">
        <v>8</v>
      </c>
      <c r="I418" s="206" t="s">
        <v>2647</v>
      </c>
      <c r="J418" s="446">
        <v>1049</v>
      </c>
    </row>
    <row r="419" spans="2:10" ht="48" customHeight="1">
      <c r="B419" s="438" t="s">
        <v>2601</v>
      </c>
      <c r="C419" s="439" t="s">
        <v>2648</v>
      </c>
      <c r="D419" s="444" t="s">
        <v>2603</v>
      </c>
      <c r="E419" s="440" t="s">
        <v>2649</v>
      </c>
      <c r="F419" s="441">
        <v>3445</v>
      </c>
      <c r="G419" s="358">
        <v>42795</v>
      </c>
      <c r="H419" s="93" t="s">
        <v>1477</v>
      </c>
      <c r="I419" s="93" t="s">
        <v>2650</v>
      </c>
      <c r="J419" s="303">
        <v>1470</v>
      </c>
    </row>
    <row r="420" spans="2:10" ht="48" customHeight="1">
      <c r="B420" s="425" t="s">
        <v>1750</v>
      </c>
      <c r="C420" s="138" t="s">
        <v>2651</v>
      </c>
      <c r="D420" s="447" t="s">
        <v>2652</v>
      </c>
      <c r="E420" s="93" t="s">
        <v>2653</v>
      </c>
      <c r="F420" s="426">
        <v>799</v>
      </c>
      <c r="G420" s="358">
        <v>42795</v>
      </c>
      <c r="H420" s="383" t="s">
        <v>2103</v>
      </c>
      <c r="I420" s="795" t="s">
        <v>2103</v>
      </c>
      <c r="J420" s="384" t="e">
        <v>#N/A</v>
      </c>
    </row>
    <row r="421" spans="2:10" ht="48" customHeight="1" thickBot="1">
      <c r="B421" s="430" t="s">
        <v>1507</v>
      </c>
      <c r="C421" s="314" t="s">
        <v>2654</v>
      </c>
      <c r="D421" s="332" t="s">
        <v>2655</v>
      </c>
      <c r="E421" s="316" t="s">
        <v>2656</v>
      </c>
      <c r="F421" s="448">
        <v>449</v>
      </c>
      <c r="G421" s="318">
        <v>42795</v>
      </c>
      <c r="H421" s="383" t="s">
        <v>2103</v>
      </c>
      <c r="I421" s="795" t="s">
        <v>2103</v>
      </c>
      <c r="J421" s="372" t="e">
        <v>#N/A</v>
      </c>
    </row>
    <row r="422" spans="2:10" ht="48" customHeight="1" thickTop="1">
      <c r="B422" s="423" t="s">
        <v>1528</v>
      </c>
      <c r="C422" s="264" t="s">
        <v>2657</v>
      </c>
      <c r="D422" s="449" t="s">
        <v>2658</v>
      </c>
      <c r="E422" s="266" t="s">
        <v>2659</v>
      </c>
      <c r="F422" s="408">
        <v>1499</v>
      </c>
      <c r="G422" s="302">
        <v>42767</v>
      </c>
      <c r="H422" s="450" t="s">
        <v>1691</v>
      </c>
      <c r="I422" s="407" t="s">
        <v>2554</v>
      </c>
      <c r="J422" s="312">
        <v>1130</v>
      </c>
    </row>
    <row r="423" spans="2:10" ht="48" customHeight="1">
      <c r="B423" s="425" t="s">
        <v>1528</v>
      </c>
      <c r="C423" s="138" t="s">
        <v>2660</v>
      </c>
      <c r="D423" s="447" t="s">
        <v>2658</v>
      </c>
      <c r="E423" s="93" t="s">
        <v>2661</v>
      </c>
      <c r="F423" s="426">
        <v>1649</v>
      </c>
      <c r="G423" s="358">
        <v>42767</v>
      </c>
      <c r="H423" s="137" t="s">
        <v>1691</v>
      </c>
      <c r="I423" s="163" t="s">
        <v>2554</v>
      </c>
      <c r="J423" s="303">
        <v>1130</v>
      </c>
    </row>
    <row r="424" spans="2:10" ht="48" customHeight="1">
      <c r="B424" s="425" t="s">
        <v>1528</v>
      </c>
      <c r="C424" s="138" t="s">
        <v>2662</v>
      </c>
      <c r="D424" s="447" t="s">
        <v>2658</v>
      </c>
      <c r="E424" s="93" t="s">
        <v>2663</v>
      </c>
      <c r="F424" s="426">
        <v>1829</v>
      </c>
      <c r="G424" s="358">
        <v>42767</v>
      </c>
      <c r="H424" s="137" t="s">
        <v>1691</v>
      </c>
      <c r="I424" s="163" t="s">
        <v>2554</v>
      </c>
      <c r="J424" s="303">
        <v>1130</v>
      </c>
    </row>
    <row r="425" spans="2:10" ht="48" customHeight="1">
      <c r="B425" s="425" t="s">
        <v>1528</v>
      </c>
      <c r="C425" s="138" t="s">
        <v>2664</v>
      </c>
      <c r="D425" s="447" t="s">
        <v>2658</v>
      </c>
      <c r="E425" s="93" t="s">
        <v>2665</v>
      </c>
      <c r="F425" s="426">
        <v>2009</v>
      </c>
      <c r="G425" s="358">
        <v>42767</v>
      </c>
      <c r="H425" s="137" t="s">
        <v>1694</v>
      </c>
      <c r="I425" s="163" t="s">
        <v>2666</v>
      </c>
      <c r="J425" s="303">
        <v>1490</v>
      </c>
    </row>
    <row r="426" spans="2:10" ht="48" customHeight="1">
      <c r="B426" s="425" t="s">
        <v>1528</v>
      </c>
      <c r="C426" s="138" t="s">
        <v>2667</v>
      </c>
      <c r="D426" s="447" t="s">
        <v>2658</v>
      </c>
      <c r="E426" s="93" t="s">
        <v>2668</v>
      </c>
      <c r="F426" s="426">
        <v>2189</v>
      </c>
      <c r="G426" s="358">
        <v>42767</v>
      </c>
      <c r="H426" s="137" t="s">
        <v>1694</v>
      </c>
      <c r="I426" s="163" t="s">
        <v>2666</v>
      </c>
      <c r="J426" s="303">
        <v>1490</v>
      </c>
    </row>
    <row r="427" spans="2:10" ht="48" customHeight="1">
      <c r="B427" s="425" t="s">
        <v>1528</v>
      </c>
      <c r="C427" s="138" t="s">
        <v>2669</v>
      </c>
      <c r="D427" s="93" t="s">
        <v>2658</v>
      </c>
      <c r="E427" s="93" t="s">
        <v>2670</v>
      </c>
      <c r="F427" s="426">
        <v>2369</v>
      </c>
      <c r="G427" s="358">
        <v>42767</v>
      </c>
      <c r="H427" s="137" t="s">
        <v>1696</v>
      </c>
      <c r="I427" s="163" t="s">
        <v>2671</v>
      </c>
      <c r="J427" s="303">
        <v>2210</v>
      </c>
    </row>
    <row r="428" spans="2:10" ht="48" customHeight="1">
      <c r="B428" s="425" t="s">
        <v>1528</v>
      </c>
      <c r="C428" s="138" t="s">
        <v>2672</v>
      </c>
      <c r="D428" s="93" t="s">
        <v>2658</v>
      </c>
      <c r="E428" s="93" t="s">
        <v>2673</v>
      </c>
      <c r="F428" s="426">
        <v>2549</v>
      </c>
      <c r="G428" s="358">
        <v>42767</v>
      </c>
      <c r="H428" s="137" t="s">
        <v>1696</v>
      </c>
      <c r="I428" s="163" t="s">
        <v>2671</v>
      </c>
      <c r="J428" s="303">
        <v>2210</v>
      </c>
    </row>
    <row r="429" spans="2:10" ht="48" customHeight="1">
      <c r="B429" s="425" t="s">
        <v>1528</v>
      </c>
      <c r="C429" s="138" t="s">
        <v>2674</v>
      </c>
      <c r="D429" s="93" t="s">
        <v>2658</v>
      </c>
      <c r="E429" s="93" t="s">
        <v>2675</v>
      </c>
      <c r="F429" s="426">
        <v>2729</v>
      </c>
      <c r="G429" s="358">
        <v>42767</v>
      </c>
      <c r="H429" s="137" t="s">
        <v>1696</v>
      </c>
      <c r="I429" s="163" t="s">
        <v>2671</v>
      </c>
      <c r="J429" s="303">
        <v>2210</v>
      </c>
    </row>
    <row r="430" spans="2:10" ht="48" customHeight="1">
      <c r="B430" s="425" t="s">
        <v>1528</v>
      </c>
      <c r="C430" s="138" t="s">
        <v>2676</v>
      </c>
      <c r="D430" s="93" t="s">
        <v>2658</v>
      </c>
      <c r="E430" s="93" t="s">
        <v>2677</v>
      </c>
      <c r="F430" s="426">
        <v>2909</v>
      </c>
      <c r="G430" s="358">
        <v>42767</v>
      </c>
      <c r="H430" s="137" t="s">
        <v>1696</v>
      </c>
      <c r="I430" s="163" t="s">
        <v>2671</v>
      </c>
      <c r="J430" s="303">
        <v>2210</v>
      </c>
    </row>
    <row r="431" spans="2:10" ht="48" customHeight="1">
      <c r="B431" s="425" t="s">
        <v>1528</v>
      </c>
      <c r="C431" s="138" t="s">
        <v>2678</v>
      </c>
      <c r="D431" s="93" t="s">
        <v>2658</v>
      </c>
      <c r="E431" s="93" t="s">
        <v>2679</v>
      </c>
      <c r="F431" s="426">
        <v>3089</v>
      </c>
      <c r="G431" s="358">
        <v>42767</v>
      </c>
      <c r="H431" s="137" t="s">
        <v>1698</v>
      </c>
      <c r="I431" s="163" t="s">
        <v>2680</v>
      </c>
      <c r="J431" s="303">
        <v>2930</v>
      </c>
    </row>
    <row r="432" spans="2:10" ht="48" customHeight="1">
      <c r="B432" s="425" t="s">
        <v>1528</v>
      </c>
      <c r="C432" s="138" t="s">
        <v>2681</v>
      </c>
      <c r="D432" s="93" t="s">
        <v>2658</v>
      </c>
      <c r="E432" s="93" t="s">
        <v>2682</v>
      </c>
      <c r="F432" s="426">
        <v>3269</v>
      </c>
      <c r="G432" s="358">
        <v>42767</v>
      </c>
      <c r="H432" s="137" t="s">
        <v>1698</v>
      </c>
      <c r="I432" s="163" t="s">
        <v>2680</v>
      </c>
      <c r="J432" s="303">
        <v>2930</v>
      </c>
    </row>
    <row r="433" spans="2:10" ht="48" customHeight="1">
      <c r="B433" s="425" t="s">
        <v>1528</v>
      </c>
      <c r="C433" s="138" t="s">
        <v>2683</v>
      </c>
      <c r="D433" s="93" t="s">
        <v>2658</v>
      </c>
      <c r="E433" s="93" t="s">
        <v>2684</v>
      </c>
      <c r="F433" s="426">
        <v>3449</v>
      </c>
      <c r="G433" s="358">
        <v>42767</v>
      </c>
      <c r="H433" s="137" t="s">
        <v>1698</v>
      </c>
      <c r="I433" s="163" t="s">
        <v>2680</v>
      </c>
      <c r="J433" s="303">
        <v>2930</v>
      </c>
    </row>
    <row r="434" spans="2:10" ht="48" customHeight="1">
      <c r="B434" s="425" t="s">
        <v>1528</v>
      </c>
      <c r="C434" s="138" t="s">
        <v>2685</v>
      </c>
      <c r="D434" s="93" t="s">
        <v>2658</v>
      </c>
      <c r="E434" s="93" t="s">
        <v>2686</v>
      </c>
      <c r="F434" s="426">
        <v>3629</v>
      </c>
      <c r="G434" s="358">
        <v>42767</v>
      </c>
      <c r="H434" s="137" t="s">
        <v>1698</v>
      </c>
      <c r="I434" s="163" t="s">
        <v>2680</v>
      </c>
      <c r="J434" s="303">
        <v>2930</v>
      </c>
    </row>
    <row r="435" spans="2:10" ht="48" customHeight="1">
      <c r="B435" s="451" t="s">
        <v>2388</v>
      </c>
      <c r="C435" s="188" t="s">
        <v>2687</v>
      </c>
      <c r="D435" s="150" t="s">
        <v>2688</v>
      </c>
      <c r="E435" s="150" t="s">
        <v>2689</v>
      </c>
      <c r="F435" s="452">
        <v>2379</v>
      </c>
      <c r="G435" s="358">
        <v>42767</v>
      </c>
      <c r="H435" s="94" t="s">
        <v>161</v>
      </c>
      <c r="I435" s="95" t="s">
        <v>2490</v>
      </c>
      <c r="J435" s="453">
        <v>1270</v>
      </c>
    </row>
    <row r="436" spans="2:10" ht="48" customHeight="1">
      <c r="B436" s="425" t="s">
        <v>1507</v>
      </c>
      <c r="C436" s="138" t="s">
        <v>2690</v>
      </c>
      <c r="D436" s="138" t="s">
        <v>2691</v>
      </c>
      <c r="E436" s="93" t="s">
        <v>2692</v>
      </c>
      <c r="F436" s="426">
        <v>2999</v>
      </c>
      <c r="G436" s="358">
        <v>42767</v>
      </c>
      <c r="H436" s="383" t="s">
        <v>2103</v>
      </c>
      <c r="I436" s="795" t="s">
        <v>2103</v>
      </c>
      <c r="J436" s="384" t="e">
        <v>#N/A</v>
      </c>
    </row>
    <row r="437" spans="2:10" ht="48" customHeight="1">
      <c r="B437" s="425" t="s">
        <v>1470</v>
      </c>
      <c r="C437" s="138" t="s">
        <v>2693</v>
      </c>
      <c r="D437" s="138" t="s">
        <v>2694</v>
      </c>
      <c r="E437" s="93" t="s">
        <v>2695</v>
      </c>
      <c r="F437" s="426">
        <v>899</v>
      </c>
      <c r="G437" s="358">
        <v>42767</v>
      </c>
      <c r="H437" s="370" t="s">
        <v>92</v>
      </c>
      <c r="I437" s="93" t="s">
        <v>2627</v>
      </c>
      <c r="J437" s="330">
        <v>250</v>
      </c>
    </row>
    <row r="438" spans="2:10" ht="48" customHeight="1">
      <c r="B438" s="425" t="s">
        <v>1480</v>
      </c>
      <c r="C438" s="137" t="s">
        <v>130</v>
      </c>
      <c r="D438" s="138" t="s">
        <v>1474</v>
      </c>
      <c r="E438" s="93" t="s">
        <v>2696</v>
      </c>
      <c r="F438" s="327">
        <v>1270</v>
      </c>
      <c r="G438" s="358">
        <v>42767</v>
      </c>
      <c r="H438" s="94" t="s">
        <v>161</v>
      </c>
      <c r="I438" s="95" t="s">
        <v>2490</v>
      </c>
      <c r="J438" s="453">
        <v>1270</v>
      </c>
    </row>
    <row r="439" spans="2:10" ht="48" customHeight="1">
      <c r="B439" s="454" t="s">
        <v>561</v>
      </c>
      <c r="C439" s="206" t="s">
        <v>2697</v>
      </c>
      <c r="D439" s="206" t="s">
        <v>901</v>
      </c>
      <c r="E439" s="206" t="s">
        <v>2698</v>
      </c>
      <c r="F439" s="455">
        <v>659</v>
      </c>
      <c r="G439" s="358">
        <v>42767</v>
      </c>
      <c r="H439" s="138" t="s">
        <v>96</v>
      </c>
      <c r="I439" s="93" t="s">
        <v>2699</v>
      </c>
      <c r="J439" s="442">
        <v>709</v>
      </c>
    </row>
    <row r="440" spans="2:10" ht="48" customHeight="1">
      <c r="B440" s="425" t="s">
        <v>561</v>
      </c>
      <c r="C440" s="138" t="s">
        <v>2700</v>
      </c>
      <c r="D440" s="138" t="s">
        <v>2701</v>
      </c>
      <c r="E440" s="93" t="s">
        <v>2702</v>
      </c>
      <c r="F440" s="426">
        <v>839</v>
      </c>
      <c r="G440" s="358">
        <v>42767</v>
      </c>
      <c r="H440" s="94" t="s">
        <v>162</v>
      </c>
      <c r="I440" s="95" t="s">
        <v>2703</v>
      </c>
      <c r="J440" s="442">
        <v>839</v>
      </c>
    </row>
    <row r="441" spans="2:10" ht="48" customHeight="1" thickBot="1">
      <c r="B441" s="430" t="s">
        <v>561</v>
      </c>
      <c r="C441" s="138" t="s">
        <v>2704</v>
      </c>
      <c r="D441" s="138" t="s">
        <v>2705</v>
      </c>
      <c r="E441" s="93" t="s">
        <v>2706</v>
      </c>
      <c r="F441" s="426">
        <v>779</v>
      </c>
      <c r="G441" s="328">
        <v>42767</v>
      </c>
      <c r="H441" s="94" t="s">
        <v>163</v>
      </c>
      <c r="I441" s="95" t="s">
        <v>2707</v>
      </c>
      <c r="J441" s="456">
        <v>779</v>
      </c>
    </row>
    <row r="442" spans="2:10" ht="67.5" customHeight="1" thickTop="1">
      <c r="B442" s="457" t="s">
        <v>2708</v>
      </c>
      <c r="C442" s="352" t="s">
        <v>2709</v>
      </c>
      <c r="D442" s="354" t="s">
        <v>2710</v>
      </c>
      <c r="E442" s="354" t="s">
        <v>2711</v>
      </c>
      <c r="F442" s="458">
        <v>1899</v>
      </c>
      <c r="G442" s="311">
        <v>42736</v>
      </c>
      <c r="H442" s="383" t="s">
        <v>2103</v>
      </c>
      <c r="I442" s="795" t="s">
        <v>2103</v>
      </c>
      <c r="J442" s="384" t="e">
        <v>#N/A</v>
      </c>
    </row>
    <row r="443" spans="2:10" ht="48" customHeight="1">
      <c r="B443" s="454" t="s">
        <v>2708</v>
      </c>
      <c r="C443" s="459" t="s">
        <v>2712</v>
      </c>
      <c r="D443" s="206" t="s">
        <v>2710</v>
      </c>
      <c r="E443" s="206" t="s">
        <v>2713</v>
      </c>
      <c r="F443" s="455">
        <v>1699</v>
      </c>
      <c r="G443" s="358">
        <v>42736</v>
      </c>
      <c r="H443" s="383" t="s">
        <v>2103</v>
      </c>
      <c r="I443" s="795" t="s">
        <v>2103</v>
      </c>
      <c r="J443" s="384" t="e">
        <v>#N/A</v>
      </c>
    </row>
    <row r="444" spans="2:10" ht="48" customHeight="1">
      <c r="B444" s="454" t="s">
        <v>2708</v>
      </c>
      <c r="C444" s="459" t="s">
        <v>2714</v>
      </c>
      <c r="D444" s="206" t="s">
        <v>2710</v>
      </c>
      <c r="E444" s="460" t="s">
        <v>2715</v>
      </c>
      <c r="F444" s="455">
        <v>2399</v>
      </c>
      <c r="G444" s="358">
        <v>42736</v>
      </c>
      <c r="H444" s="383" t="s">
        <v>2103</v>
      </c>
      <c r="I444" s="795" t="s">
        <v>2103</v>
      </c>
      <c r="J444" s="384" t="e">
        <v>#N/A</v>
      </c>
    </row>
    <row r="445" spans="2:10" ht="48" customHeight="1" thickBot="1">
      <c r="B445" s="461" t="s">
        <v>2708</v>
      </c>
      <c r="C445" s="462" t="s">
        <v>2716</v>
      </c>
      <c r="D445" s="463" t="s">
        <v>2710</v>
      </c>
      <c r="E445" s="463" t="s">
        <v>2717</v>
      </c>
      <c r="F445" s="464">
        <v>4099</v>
      </c>
      <c r="G445" s="318">
        <v>42736</v>
      </c>
      <c r="H445" s="383" t="s">
        <v>2103</v>
      </c>
      <c r="I445" s="795" t="s">
        <v>2103</v>
      </c>
      <c r="J445" s="384" t="e">
        <v>#N/A</v>
      </c>
    </row>
    <row r="446" spans="2:10" ht="48" customHeight="1" thickTop="1">
      <c r="B446" s="423" t="s">
        <v>561</v>
      </c>
      <c r="C446" s="264" t="s">
        <v>2718</v>
      </c>
      <c r="D446" s="264" t="s">
        <v>2719</v>
      </c>
      <c r="E446" s="266" t="s">
        <v>2720</v>
      </c>
      <c r="F446" s="408">
        <v>1598</v>
      </c>
      <c r="G446" s="465">
        <v>42705</v>
      </c>
      <c r="H446" s="409" t="s">
        <v>2721</v>
      </c>
      <c r="I446" s="266" t="s">
        <v>2722</v>
      </c>
      <c r="J446" s="324">
        <v>1399</v>
      </c>
    </row>
    <row r="447" spans="2:10" ht="48" customHeight="1">
      <c r="B447" s="425" t="s">
        <v>561</v>
      </c>
      <c r="C447" s="138" t="s">
        <v>2723</v>
      </c>
      <c r="D447" s="138" t="s">
        <v>2724</v>
      </c>
      <c r="E447" s="93" t="s">
        <v>2725</v>
      </c>
      <c r="F447" s="426">
        <v>1498</v>
      </c>
      <c r="G447" s="466">
        <v>42705</v>
      </c>
      <c r="H447" s="137" t="s">
        <v>2726</v>
      </c>
      <c r="I447" s="93" t="s">
        <v>2727</v>
      </c>
      <c r="J447" s="330">
        <v>1199</v>
      </c>
    </row>
    <row r="448" spans="2:10" ht="48" customHeight="1">
      <c r="B448" s="425" t="s">
        <v>1528</v>
      </c>
      <c r="C448" s="138" t="s">
        <v>2728</v>
      </c>
      <c r="D448" s="138" t="s">
        <v>2729</v>
      </c>
      <c r="E448" s="93" t="s">
        <v>2730</v>
      </c>
      <c r="F448" s="426">
        <v>2799</v>
      </c>
      <c r="G448" s="466">
        <v>42705</v>
      </c>
      <c r="H448" s="383" t="s">
        <v>2103</v>
      </c>
      <c r="I448" s="795" t="s">
        <v>2103</v>
      </c>
      <c r="J448" s="384" t="e">
        <v>#N/A</v>
      </c>
    </row>
    <row r="449" spans="2:10" ht="48" customHeight="1">
      <c r="B449" s="425" t="s">
        <v>1528</v>
      </c>
      <c r="C449" s="138" t="s">
        <v>2731</v>
      </c>
      <c r="D449" s="138" t="s">
        <v>2729</v>
      </c>
      <c r="E449" s="93" t="s">
        <v>2732</v>
      </c>
      <c r="F449" s="426">
        <v>2979</v>
      </c>
      <c r="G449" s="466">
        <v>42705</v>
      </c>
      <c r="H449" s="383" t="s">
        <v>2103</v>
      </c>
      <c r="I449" s="795" t="s">
        <v>2103</v>
      </c>
      <c r="J449" s="384" t="e">
        <v>#N/A</v>
      </c>
    </row>
    <row r="450" spans="2:10" ht="48" customHeight="1">
      <c r="B450" s="425" t="s">
        <v>1528</v>
      </c>
      <c r="C450" s="138" t="s">
        <v>2733</v>
      </c>
      <c r="D450" s="138" t="s">
        <v>2729</v>
      </c>
      <c r="E450" s="93" t="s">
        <v>2734</v>
      </c>
      <c r="F450" s="426">
        <v>3159</v>
      </c>
      <c r="G450" s="466">
        <v>42705</v>
      </c>
      <c r="H450" s="383" t="s">
        <v>2103</v>
      </c>
      <c r="I450" s="795" t="s">
        <v>2103</v>
      </c>
      <c r="J450" s="384" t="e">
        <v>#N/A</v>
      </c>
    </row>
    <row r="451" spans="2:10" ht="48" customHeight="1">
      <c r="B451" s="425" t="s">
        <v>1528</v>
      </c>
      <c r="C451" s="138" t="s">
        <v>2735</v>
      </c>
      <c r="D451" s="138" t="s">
        <v>2729</v>
      </c>
      <c r="E451" s="93" t="s">
        <v>2736</v>
      </c>
      <c r="F451" s="426">
        <v>3339</v>
      </c>
      <c r="G451" s="466">
        <v>42705</v>
      </c>
      <c r="H451" s="383" t="s">
        <v>2103</v>
      </c>
      <c r="I451" s="795" t="s">
        <v>2103</v>
      </c>
      <c r="J451" s="384" t="e">
        <v>#N/A</v>
      </c>
    </row>
    <row r="452" spans="2:10" ht="48" customHeight="1">
      <c r="B452" s="425" t="s">
        <v>1528</v>
      </c>
      <c r="C452" s="138" t="s">
        <v>2737</v>
      </c>
      <c r="D452" s="138" t="s">
        <v>2729</v>
      </c>
      <c r="E452" s="93" t="s">
        <v>2738</v>
      </c>
      <c r="F452" s="426">
        <v>3519</v>
      </c>
      <c r="G452" s="466">
        <v>42705</v>
      </c>
      <c r="H452" s="383" t="s">
        <v>2103</v>
      </c>
      <c r="I452" s="795" t="s">
        <v>2103</v>
      </c>
      <c r="J452" s="384" t="e">
        <v>#N/A</v>
      </c>
    </row>
    <row r="453" spans="2:10" ht="48" customHeight="1">
      <c r="B453" s="425" t="s">
        <v>1528</v>
      </c>
      <c r="C453" s="138" t="s">
        <v>2739</v>
      </c>
      <c r="D453" s="138" t="s">
        <v>2729</v>
      </c>
      <c r="E453" s="93" t="s">
        <v>2740</v>
      </c>
      <c r="F453" s="426">
        <v>3699</v>
      </c>
      <c r="G453" s="466">
        <v>42705</v>
      </c>
      <c r="H453" s="383" t="s">
        <v>2103</v>
      </c>
      <c r="I453" s="795" t="s">
        <v>2103</v>
      </c>
      <c r="J453" s="384" t="e">
        <v>#N/A</v>
      </c>
    </row>
    <row r="454" spans="2:10" ht="48" customHeight="1">
      <c r="B454" s="425" t="s">
        <v>1528</v>
      </c>
      <c r="C454" s="138" t="s">
        <v>2741</v>
      </c>
      <c r="D454" s="138" t="s">
        <v>2729</v>
      </c>
      <c r="E454" s="93" t="s">
        <v>2742</v>
      </c>
      <c r="F454" s="426">
        <v>3879</v>
      </c>
      <c r="G454" s="466">
        <v>42705</v>
      </c>
      <c r="H454" s="383" t="s">
        <v>2103</v>
      </c>
      <c r="I454" s="795" t="s">
        <v>2103</v>
      </c>
      <c r="J454" s="384" t="e">
        <v>#N/A</v>
      </c>
    </row>
    <row r="455" spans="2:10" ht="48" customHeight="1">
      <c r="B455" s="425" t="s">
        <v>1528</v>
      </c>
      <c r="C455" s="138" t="s">
        <v>2743</v>
      </c>
      <c r="D455" s="138" t="s">
        <v>2729</v>
      </c>
      <c r="E455" s="93" t="s">
        <v>2744</v>
      </c>
      <c r="F455" s="426">
        <v>4059</v>
      </c>
      <c r="G455" s="466">
        <v>42705</v>
      </c>
      <c r="H455" s="383" t="s">
        <v>2103</v>
      </c>
      <c r="I455" s="795" t="s">
        <v>2103</v>
      </c>
      <c r="J455" s="384" t="e">
        <v>#N/A</v>
      </c>
    </row>
    <row r="456" spans="2:10" ht="48" customHeight="1">
      <c r="B456" s="425" t="s">
        <v>1528</v>
      </c>
      <c r="C456" s="138" t="s">
        <v>2745</v>
      </c>
      <c r="D456" s="138" t="s">
        <v>2729</v>
      </c>
      <c r="E456" s="93" t="s">
        <v>2746</v>
      </c>
      <c r="F456" s="426">
        <v>4239</v>
      </c>
      <c r="G456" s="466">
        <v>42705</v>
      </c>
      <c r="H456" s="383" t="s">
        <v>2103</v>
      </c>
      <c r="I456" s="795" t="s">
        <v>2103</v>
      </c>
      <c r="J456" s="384" t="e">
        <v>#N/A</v>
      </c>
    </row>
    <row r="457" spans="2:10" ht="48" customHeight="1">
      <c r="B457" s="425" t="s">
        <v>1528</v>
      </c>
      <c r="C457" s="138" t="s">
        <v>2747</v>
      </c>
      <c r="D457" s="138" t="s">
        <v>2729</v>
      </c>
      <c r="E457" s="93" t="s">
        <v>2748</v>
      </c>
      <c r="F457" s="426">
        <v>4419</v>
      </c>
      <c r="G457" s="466">
        <v>42705</v>
      </c>
      <c r="H457" s="383" t="s">
        <v>2103</v>
      </c>
      <c r="I457" s="795" t="s">
        <v>2103</v>
      </c>
      <c r="J457" s="384" t="e">
        <v>#N/A</v>
      </c>
    </row>
    <row r="458" spans="2:10" ht="48" customHeight="1">
      <c r="B458" s="425" t="s">
        <v>1528</v>
      </c>
      <c r="C458" s="138" t="s">
        <v>2749</v>
      </c>
      <c r="D458" s="138" t="s">
        <v>2729</v>
      </c>
      <c r="E458" s="93" t="s">
        <v>2750</v>
      </c>
      <c r="F458" s="426">
        <v>4599</v>
      </c>
      <c r="G458" s="466">
        <v>42705</v>
      </c>
      <c r="H458" s="383" t="s">
        <v>2103</v>
      </c>
      <c r="I458" s="795" t="s">
        <v>2103</v>
      </c>
      <c r="J458" s="384" t="e">
        <v>#N/A</v>
      </c>
    </row>
    <row r="459" spans="2:10" ht="48" customHeight="1">
      <c r="B459" s="425" t="s">
        <v>1528</v>
      </c>
      <c r="C459" s="138" t="s">
        <v>2751</v>
      </c>
      <c r="D459" s="138" t="s">
        <v>2729</v>
      </c>
      <c r="E459" s="93" t="s">
        <v>2752</v>
      </c>
      <c r="F459" s="426">
        <v>4779</v>
      </c>
      <c r="G459" s="466">
        <v>42705</v>
      </c>
      <c r="H459" s="383" t="s">
        <v>2103</v>
      </c>
      <c r="I459" s="795" t="s">
        <v>2103</v>
      </c>
      <c r="J459" s="384" t="e">
        <v>#N/A</v>
      </c>
    </row>
    <row r="460" spans="2:10" ht="48" customHeight="1">
      <c r="B460" s="425" t="s">
        <v>1507</v>
      </c>
      <c r="C460" s="138" t="s">
        <v>2753</v>
      </c>
      <c r="D460" s="138" t="s">
        <v>2390</v>
      </c>
      <c r="E460" s="93" t="s">
        <v>2754</v>
      </c>
      <c r="F460" s="426">
        <v>1398</v>
      </c>
      <c r="G460" s="466">
        <v>42705</v>
      </c>
      <c r="H460" s="383" t="s">
        <v>2103</v>
      </c>
      <c r="I460" s="795" t="s">
        <v>2103</v>
      </c>
      <c r="J460" s="384" t="e">
        <v>#N/A</v>
      </c>
    </row>
    <row r="461" spans="2:10" ht="48" customHeight="1">
      <c r="B461" s="425" t="s">
        <v>1507</v>
      </c>
      <c r="C461" s="138" t="s">
        <v>2755</v>
      </c>
      <c r="D461" s="138" t="s">
        <v>2756</v>
      </c>
      <c r="E461" s="93" t="s">
        <v>2757</v>
      </c>
      <c r="F461" s="426">
        <v>1899</v>
      </c>
      <c r="G461" s="466">
        <v>42705</v>
      </c>
      <c r="H461" s="137" t="s">
        <v>161</v>
      </c>
      <c r="I461" s="163" t="s">
        <v>2490</v>
      </c>
      <c r="J461" s="303">
        <v>1270</v>
      </c>
    </row>
    <row r="462" spans="2:10" ht="48" customHeight="1">
      <c r="B462" s="425" t="s">
        <v>561</v>
      </c>
      <c r="C462" s="138" t="s">
        <v>2758</v>
      </c>
      <c r="D462" s="138" t="s">
        <v>2701</v>
      </c>
      <c r="E462" s="93" t="s">
        <v>2759</v>
      </c>
      <c r="F462" s="426">
        <v>839</v>
      </c>
      <c r="G462" s="466">
        <v>42705</v>
      </c>
      <c r="H462" s="137" t="s">
        <v>162</v>
      </c>
      <c r="I462" s="163" t="s">
        <v>2703</v>
      </c>
      <c r="J462" s="442">
        <v>839</v>
      </c>
    </row>
    <row r="463" spans="2:10" ht="48" customHeight="1" thickBot="1">
      <c r="B463" s="430" t="s">
        <v>561</v>
      </c>
      <c r="C463" s="314" t="s">
        <v>2760</v>
      </c>
      <c r="D463" s="314" t="s">
        <v>2705</v>
      </c>
      <c r="E463" s="316" t="s">
        <v>2761</v>
      </c>
      <c r="F463" s="448">
        <v>779</v>
      </c>
      <c r="G463" s="467">
        <v>42705</v>
      </c>
      <c r="H463" s="137" t="s">
        <v>163</v>
      </c>
      <c r="I463" s="163" t="s">
        <v>2707</v>
      </c>
      <c r="J463" s="442">
        <v>779</v>
      </c>
    </row>
    <row r="464" spans="2:10" ht="48" customHeight="1" thickTop="1" thickBot="1">
      <c r="B464" s="423" t="s">
        <v>1507</v>
      </c>
      <c r="C464" s="264" t="s">
        <v>2762</v>
      </c>
      <c r="D464" s="264" t="s">
        <v>2763</v>
      </c>
      <c r="E464" s="266" t="s">
        <v>2764</v>
      </c>
      <c r="F464" s="408">
        <v>549</v>
      </c>
      <c r="G464" s="465">
        <v>42675</v>
      </c>
      <c r="H464" s="371" t="s">
        <v>2103</v>
      </c>
      <c r="I464" s="794" t="s">
        <v>2103</v>
      </c>
      <c r="J464" s="372" t="e">
        <v>#N/A</v>
      </c>
    </row>
    <row r="465" spans="2:10" ht="36.75" customHeight="1" thickTop="1">
      <c r="B465" s="320" t="s">
        <v>1447</v>
      </c>
      <c r="C465" s="321" t="s">
        <v>2765</v>
      </c>
      <c r="D465" s="321" t="s">
        <v>2766</v>
      </c>
      <c r="E465" s="321" t="s">
        <v>2767</v>
      </c>
      <c r="F465" s="468">
        <v>699</v>
      </c>
      <c r="G465" s="465">
        <v>42675</v>
      </c>
      <c r="H465" s="323" t="s">
        <v>2768</v>
      </c>
      <c r="I465" s="321" t="s">
        <v>2769</v>
      </c>
      <c r="J465" s="324">
        <v>230</v>
      </c>
    </row>
    <row r="466" spans="2:10" ht="36.75" customHeight="1">
      <c r="B466" s="320" t="s">
        <v>561</v>
      </c>
      <c r="C466" s="321" t="s">
        <v>2770</v>
      </c>
      <c r="D466" s="321" t="s">
        <v>969</v>
      </c>
      <c r="E466" s="321" t="s">
        <v>2771</v>
      </c>
      <c r="F466" s="468">
        <v>569</v>
      </c>
      <c r="G466" s="466">
        <v>42675</v>
      </c>
      <c r="H466" s="138" t="s">
        <v>20</v>
      </c>
      <c r="I466" s="93" t="s">
        <v>2540</v>
      </c>
      <c r="J466" s="442">
        <v>859</v>
      </c>
    </row>
    <row r="467" spans="2:10" ht="36.75" customHeight="1">
      <c r="B467" s="425" t="s">
        <v>1389</v>
      </c>
      <c r="C467" s="138" t="s">
        <v>2772</v>
      </c>
      <c r="D467" s="138" t="s">
        <v>2773</v>
      </c>
      <c r="E467" s="93" t="s">
        <v>2774</v>
      </c>
      <c r="F467" s="426">
        <v>539</v>
      </c>
      <c r="G467" s="466">
        <v>42675</v>
      </c>
      <c r="H467" s="138" t="s">
        <v>1396</v>
      </c>
      <c r="I467" s="93" t="s">
        <v>1398</v>
      </c>
      <c r="J467" s="442">
        <v>539</v>
      </c>
    </row>
    <row r="468" spans="2:10" s="172" customFormat="1" ht="38.25" customHeight="1" thickBot="1">
      <c r="B468" s="469" t="s">
        <v>1389</v>
      </c>
      <c r="C468" s="138" t="s">
        <v>2775</v>
      </c>
      <c r="D468" s="138" t="s">
        <v>2776</v>
      </c>
      <c r="E468" s="93" t="s">
        <v>2777</v>
      </c>
      <c r="F468" s="426">
        <v>400</v>
      </c>
      <c r="G468" s="470">
        <v>42675</v>
      </c>
      <c r="H468" s="383" t="s">
        <v>2103</v>
      </c>
      <c r="I468" s="795" t="s">
        <v>2103</v>
      </c>
      <c r="J468" s="384" t="e">
        <v>#N/A</v>
      </c>
    </row>
    <row r="469" spans="2:10" s="168" customFormat="1" ht="38.25" customHeight="1">
      <c r="B469" s="471" t="s">
        <v>1750</v>
      </c>
      <c r="C469" s="298" t="s">
        <v>2778</v>
      </c>
      <c r="D469" s="298" t="s">
        <v>2779</v>
      </c>
      <c r="E469" s="472" t="s">
        <v>2780</v>
      </c>
      <c r="F469" s="473">
        <v>3089</v>
      </c>
      <c r="G469" s="474">
        <v>42644</v>
      </c>
      <c r="H469" s="383" t="s">
        <v>2103</v>
      </c>
      <c r="I469" s="795" t="s">
        <v>2103</v>
      </c>
      <c r="J469" s="384" t="e">
        <v>#N/A</v>
      </c>
    </row>
    <row r="470" spans="2:10" s="172" customFormat="1" ht="38.25" customHeight="1">
      <c r="B470" s="475" t="s">
        <v>2531</v>
      </c>
      <c r="C470" s="439" t="s">
        <v>2781</v>
      </c>
      <c r="D470" s="440" t="s">
        <v>700</v>
      </c>
      <c r="E470" s="440" t="s">
        <v>2782</v>
      </c>
      <c r="F470" s="441">
        <v>999</v>
      </c>
      <c r="G470" s="466">
        <v>42644</v>
      </c>
      <c r="H470" s="138" t="s">
        <v>2</v>
      </c>
      <c r="I470" s="93" t="s">
        <v>2783</v>
      </c>
      <c r="J470" s="442">
        <v>1299</v>
      </c>
    </row>
    <row r="471" spans="2:10" s="476" customFormat="1" ht="38.25" customHeight="1">
      <c r="B471" s="475" t="s">
        <v>2531</v>
      </c>
      <c r="C471" s="439" t="s">
        <v>2784</v>
      </c>
      <c r="D471" s="440" t="s">
        <v>700</v>
      </c>
      <c r="E471" s="440" t="s">
        <v>2785</v>
      </c>
      <c r="F471" s="441">
        <v>1199</v>
      </c>
      <c r="G471" s="466">
        <v>42644</v>
      </c>
      <c r="H471" s="138" t="s">
        <v>2</v>
      </c>
      <c r="I471" s="93" t="s">
        <v>2783</v>
      </c>
      <c r="J471" s="442">
        <v>1299</v>
      </c>
    </row>
    <row r="472" spans="2:10" s="172" customFormat="1" ht="55.5" customHeight="1">
      <c r="B472" s="475" t="s">
        <v>2496</v>
      </c>
      <c r="C472" s="439" t="s">
        <v>2786</v>
      </c>
      <c r="D472" s="188" t="s">
        <v>1845</v>
      </c>
      <c r="E472" s="440" t="s">
        <v>2787</v>
      </c>
      <c r="F472" s="441">
        <v>49</v>
      </c>
      <c r="G472" s="466">
        <v>42644</v>
      </c>
      <c r="H472" s="138" t="s">
        <v>72</v>
      </c>
      <c r="I472" s="93" t="s">
        <v>2788</v>
      </c>
      <c r="J472" s="442">
        <v>49</v>
      </c>
    </row>
    <row r="473" spans="2:10" ht="48" customHeight="1" thickBot="1">
      <c r="B473" s="477" t="s">
        <v>2601</v>
      </c>
      <c r="C473" s="478" t="s">
        <v>2789</v>
      </c>
      <c r="D473" s="479" t="s">
        <v>2790</v>
      </c>
      <c r="E473" s="480" t="s">
        <v>2791</v>
      </c>
      <c r="F473" s="479">
        <v>5700</v>
      </c>
      <c r="G473" s="481">
        <v>42644</v>
      </c>
      <c r="H473" s="383" t="s">
        <v>2103</v>
      </c>
      <c r="I473" s="795" t="s">
        <v>2103</v>
      </c>
      <c r="J473" s="384" t="e">
        <v>#N/A</v>
      </c>
    </row>
    <row r="474" spans="2:10" ht="48" customHeight="1" thickTop="1">
      <c r="B474" s="423" t="s">
        <v>1994</v>
      </c>
      <c r="C474" s="308" t="s">
        <v>2792</v>
      </c>
      <c r="D474" s="308" t="s">
        <v>1996</v>
      </c>
      <c r="E474" s="374" t="s">
        <v>2793</v>
      </c>
      <c r="F474" s="405">
        <v>1300</v>
      </c>
      <c r="G474" s="482">
        <v>42614</v>
      </c>
      <c r="H474" s="436" t="s">
        <v>1995</v>
      </c>
      <c r="I474" s="374" t="s">
        <v>2794</v>
      </c>
      <c r="J474" s="483">
        <v>1300</v>
      </c>
    </row>
    <row r="475" spans="2:10" ht="48" customHeight="1">
      <c r="B475" s="325" t="s">
        <v>2470</v>
      </c>
      <c r="C475" s="326" t="s">
        <v>2795</v>
      </c>
      <c r="D475" s="150" t="s">
        <v>2688</v>
      </c>
      <c r="E475" s="148" t="s">
        <v>2796</v>
      </c>
      <c r="F475" s="327">
        <v>1700</v>
      </c>
      <c r="G475" s="466">
        <v>42614</v>
      </c>
      <c r="H475" s="137" t="s">
        <v>161</v>
      </c>
      <c r="I475" s="163" t="s">
        <v>2490</v>
      </c>
      <c r="J475" s="303">
        <v>1270</v>
      </c>
    </row>
    <row r="476" spans="2:10" ht="48" customHeight="1">
      <c r="B476" s="484" t="s">
        <v>2601</v>
      </c>
      <c r="C476" s="485" t="s">
        <v>2797</v>
      </c>
      <c r="D476" s="138" t="s">
        <v>2798</v>
      </c>
      <c r="E476" s="486" t="s">
        <v>2799</v>
      </c>
      <c r="F476" s="487">
        <v>605</v>
      </c>
      <c r="G476" s="466">
        <v>42614</v>
      </c>
      <c r="H476" s="383" t="s">
        <v>2103</v>
      </c>
      <c r="I476" s="795" t="s">
        <v>2103</v>
      </c>
      <c r="J476" s="384" t="e">
        <v>#N/A</v>
      </c>
    </row>
    <row r="477" spans="2:10" ht="48" customHeight="1">
      <c r="B477" s="488" t="s">
        <v>1507</v>
      </c>
      <c r="C477" s="326" t="s">
        <v>2800</v>
      </c>
      <c r="D477" s="138" t="s">
        <v>2801</v>
      </c>
      <c r="E477" s="93" t="s">
        <v>2802</v>
      </c>
      <c r="F477" s="426">
        <v>730</v>
      </c>
      <c r="G477" s="466">
        <v>42614</v>
      </c>
      <c r="H477" s="383" t="s">
        <v>2103</v>
      </c>
      <c r="I477" s="795" t="s">
        <v>2103</v>
      </c>
      <c r="J477" s="384" t="e">
        <v>#N/A</v>
      </c>
    </row>
    <row r="478" spans="2:10" ht="48" customHeight="1">
      <c r="B478" s="488" t="s">
        <v>1528</v>
      </c>
      <c r="C478" s="326" t="s">
        <v>2803</v>
      </c>
      <c r="D478" s="138" t="s">
        <v>2080</v>
      </c>
      <c r="E478" s="93" t="s">
        <v>2804</v>
      </c>
      <c r="F478" s="426">
        <v>799</v>
      </c>
      <c r="G478" s="466">
        <v>42614</v>
      </c>
      <c r="H478" s="138" t="s">
        <v>2079</v>
      </c>
      <c r="I478" s="93" t="s">
        <v>2805</v>
      </c>
      <c r="J478" s="442">
        <v>949</v>
      </c>
    </row>
    <row r="479" spans="2:10" ht="30">
      <c r="B479" s="488" t="s">
        <v>1389</v>
      </c>
      <c r="C479" s="326" t="s">
        <v>2806</v>
      </c>
      <c r="D479" s="138" t="s">
        <v>2807</v>
      </c>
      <c r="E479" s="93" t="s">
        <v>2808</v>
      </c>
      <c r="F479" s="426">
        <v>2499</v>
      </c>
      <c r="G479" s="466">
        <v>42614</v>
      </c>
      <c r="H479" s="489" t="s">
        <v>1043</v>
      </c>
      <c r="I479" s="490" t="s">
        <v>2809</v>
      </c>
      <c r="J479" s="491" t="s">
        <v>1043</v>
      </c>
    </row>
    <row r="480" spans="2:10" ht="48" customHeight="1">
      <c r="B480" s="488" t="s">
        <v>1389</v>
      </c>
      <c r="C480" s="326" t="s">
        <v>2810</v>
      </c>
      <c r="D480" s="138" t="s">
        <v>2811</v>
      </c>
      <c r="E480" s="93" t="s">
        <v>2812</v>
      </c>
      <c r="F480" s="426">
        <v>4899</v>
      </c>
      <c r="G480" s="466">
        <v>42614</v>
      </c>
      <c r="H480" s="489" t="s">
        <v>1043</v>
      </c>
      <c r="I480" s="492" t="s">
        <v>2809</v>
      </c>
      <c r="J480" s="491" t="s">
        <v>1043</v>
      </c>
    </row>
    <row r="481" spans="2:10" ht="48" customHeight="1">
      <c r="B481" s="488" t="s">
        <v>1389</v>
      </c>
      <c r="C481" s="326" t="s">
        <v>2813</v>
      </c>
      <c r="D481" s="138" t="s">
        <v>2811</v>
      </c>
      <c r="E481" s="93" t="s">
        <v>2814</v>
      </c>
      <c r="F481" s="426">
        <v>9699</v>
      </c>
      <c r="G481" s="466">
        <v>42614</v>
      </c>
      <c r="H481" s="489" t="s">
        <v>1043</v>
      </c>
      <c r="I481" s="492" t="s">
        <v>2809</v>
      </c>
      <c r="J481" s="491" t="s">
        <v>1043</v>
      </c>
    </row>
    <row r="482" spans="2:10" ht="48" customHeight="1" thickBot="1">
      <c r="B482" s="493" t="s">
        <v>561</v>
      </c>
      <c r="C482" s="332" t="s">
        <v>2815</v>
      </c>
      <c r="D482" s="314" t="s">
        <v>901</v>
      </c>
      <c r="E482" s="316" t="s">
        <v>2816</v>
      </c>
      <c r="F482" s="448">
        <v>599</v>
      </c>
      <c r="G482" s="467">
        <v>42614</v>
      </c>
      <c r="H482" s="494" t="s">
        <v>96</v>
      </c>
      <c r="I482" s="401" t="s">
        <v>2817</v>
      </c>
      <c r="J482" s="495">
        <v>709</v>
      </c>
    </row>
    <row r="483" spans="2:10" ht="48" customHeight="1" thickTop="1">
      <c r="B483" s="496" t="s">
        <v>561</v>
      </c>
      <c r="C483" s="497" t="s">
        <v>2818</v>
      </c>
      <c r="D483" s="308" t="s">
        <v>919</v>
      </c>
      <c r="E483" s="374" t="s">
        <v>2819</v>
      </c>
      <c r="F483" s="405">
        <v>719</v>
      </c>
      <c r="G483" s="437" t="s">
        <v>2820</v>
      </c>
      <c r="H483" s="498" t="s">
        <v>97</v>
      </c>
      <c r="I483" s="374" t="s">
        <v>2821</v>
      </c>
      <c r="J483" s="437">
        <v>769</v>
      </c>
    </row>
    <row r="484" spans="2:10" ht="48" customHeight="1">
      <c r="B484" s="488" t="s">
        <v>569</v>
      </c>
      <c r="C484" s="326" t="s">
        <v>2822</v>
      </c>
      <c r="D484" s="138" t="s">
        <v>905</v>
      </c>
      <c r="E484" s="93" t="s">
        <v>2823</v>
      </c>
      <c r="F484" s="426">
        <v>799</v>
      </c>
      <c r="G484" s="442" t="s">
        <v>2820</v>
      </c>
      <c r="H484" s="370" t="s">
        <v>100</v>
      </c>
      <c r="I484" s="93" t="s">
        <v>2824</v>
      </c>
      <c r="J484" s="442">
        <v>849</v>
      </c>
    </row>
    <row r="485" spans="2:10" ht="48" customHeight="1">
      <c r="B485" s="488" t="s">
        <v>569</v>
      </c>
      <c r="C485" s="326" t="s">
        <v>2825</v>
      </c>
      <c r="D485" s="138" t="s">
        <v>905</v>
      </c>
      <c r="E485" s="93" t="s">
        <v>2826</v>
      </c>
      <c r="F485" s="426">
        <v>799</v>
      </c>
      <c r="G485" s="442" t="s">
        <v>2820</v>
      </c>
      <c r="H485" s="361" t="s">
        <v>101</v>
      </c>
      <c r="I485" s="93" t="s">
        <v>2827</v>
      </c>
      <c r="J485" s="442">
        <v>849</v>
      </c>
    </row>
    <row r="486" spans="2:10" ht="48" customHeight="1">
      <c r="B486" s="484" t="s">
        <v>2601</v>
      </c>
      <c r="C486" s="485" t="s">
        <v>2828</v>
      </c>
      <c r="D486" s="499" t="s">
        <v>2829</v>
      </c>
      <c r="E486" s="486" t="s">
        <v>2830</v>
      </c>
      <c r="F486" s="487">
        <v>131</v>
      </c>
      <c r="G486" s="442" t="s">
        <v>2820</v>
      </c>
      <c r="H486" s="361" t="s">
        <v>1499</v>
      </c>
      <c r="I486" s="93" t="s">
        <v>2637</v>
      </c>
      <c r="J486" s="442">
        <v>175</v>
      </c>
    </row>
    <row r="487" spans="2:10" ht="48" customHeight="1">
      <c r="B487" s="484" t="s">
        <v>2601</v>
      </c>
      <c r="C487" s="485" t="s">
        <v>2831</v>
      </c>
      <c r="D487" s="499" t="s">
        <v>2829</v>
      </c>
      <c r="E487" s="486" t="s">
        <v>2832</v>
      </c>
      <c r="F487" s="487">
        <v>189</v>
      </c>
      <c r="G487" s="442" t="s">
        <v>2820</v>
      </c>
      <c r="H487" s="361" t="s">
        <v>92</v>
      </c>
      <c r="I487" s="93" t="s">
        <v>2627</v>
      </c>
      <c r="J487" s="330">
        <v>250</v>
      </c>
    </row>
    <row r="488" spans="2:10" ht="48" customHeight="1">
      <c r="B488" s="484" t="s">
        <v>2601</v>
      </c>
      <c r="C488" s="485" t="s">
        <v>2833</v>
      </c>
      <c r="D488" s="499" t="s">
        <v>2834</v>
      </c>
      <c r="E488" s="486" t="s">
        <v>2835</v>
      </c>
      <c r="F488" s="487">
        <v>389</v>
      </c>
      <c r="G488" s="442" t="s">
        <v>2820</v>
      </c>
      <c r="H488" s="361" t="s">
        <v>92</v>
      </c>
      <c r="I488" s="93" t="s">
        <v>2627</v>
      </c>
      <c r="J488" s="330">
        <v>250</v>
      </c>
    </row>
    <row r="489" spans="2:10" ht="48" customHeight="1">
      <c r="B489" s="484" t="s">
        <v>2601</v>
      </c>
      <c r="C489" s="485" t="s">
        <v>2836</v>
      </c>
      <c r="D489" s="499" t="s">
        <v>2829</v>
      </c>
      <c r="E489" s="486" t="s">
        <v>2837</v>
      </c>
      <c r="F489" s="487">
        <v>349</v>
      </c>
      <c r="G489" s="442" t="s">
        <v>2820</v>
      </c>
      <c r="H489" s="361" t="s">
        <v>1486</v>
      </c>
      <c r="I489" s="93" t="s">
        <v>2769</v>
      </c>
      <c r="J489" s="330">
        <v>230</v>
      </c>
    </row>
    <row r="490" spans="2:10" ht="48" customHeight="1">
      <c r="B490" s="484" t="s">
        <v>2601</v>
      </c>
      <c r="C490" s="485" t="s">
        <v>2838</v>
      </c>
      <c r="D490" s="499" t="s">
        <v>2839</v>
      </c>
      <c r="E490" s="486" t="s">
        <v>2840</v>
      </c>
      <c r="F490" s="487">
        <v>1500</v>
      </c>
      <c r="G490" s="442" t="s">
        <v>2820</v>
      </c>
      <c r="H490" s="137" t="s">
        <v>161</v>
      </c>
      <c r="I490" s="163" t="s">
        <v>2490</v>
      </c>
      <c r="J490" s="303">
        <v>1270</v>
      </c>
    </row>
    <row r="491" spans="2:10" ht="48" customHeight="1">
      <c r="B491" s="484" t="s">
        <v>2601</v>
      </c>
      <c r="C491" s="485" t="s">
        <v>2841</v>
      </c>
      <c r="D491" s="499" t="s">
        <v>2839</v>
      </c>
      <c r="E491" s="486" t="s">
        <v>2842</v>
      </c>
      <c r="F491" s="487">
        <v>1900</v>
      </c>
      <c r="G491" s="442" t="s">
        <v>2820</v>
      </c>
      <c r="H491" s="93" t="s">
        <v>1477</v>
      </c>
      <c r="I491" s="93" t="s">
        <v>2650</v>
      </c>
      <c r="J491" s="303">
        <v>1470</v>
      </c>
    </row>
    <row r="492" spans="2:10" ht="48" customHeight="1">
      <c r="B492" s="484" t="s">
        <v>2601</v>
      </c>
      <c r="C492" s="485" t="s">
        <v>2843</v>
      </c>
      <c r="D492" s="499" t="s">
        <v>2844</v>
      </c>
      <c r="E492" s="486" t="s">
        <v>2845</v>
      </c>
      <c r="F492" s="487">
        <v>549</v>
      </c>
      <c r="G492" s="442" t="s">
        <v>2820</v>
      </c>
      <c r="H492" s="359" t="s">
        <v>2103</v>
      </c>
      <c r="I492" s="785" t="s">
        <v>2103</v>
      </c>
      <c r="J492" s="360" t="e">
        <v>#N/A</v>
      </c>
    </row>
    <row r="493" spans="2:10" ht="48" customHeight="1">
      <c r="B493" s="484" t="s">
        <v>2531</v>
      </c>
      <c r="C493" s="500" t="s">
        <v>2846</v>
      </c>
      <c r="D493" s="501" t="s">
        <v>708</v>
      </c>
      <c r="E493" s="486" t="s">
        <v>2847</v>
      </c>
      <c r="F493" s="487">
        <v>949</v>
      </c>
      <c r="G493" s="442" t="s">
        <v>2820</v>
      </c>
      <c r="H493" s="138" t="s">
        <v>11</v>
      </c>
      <c r="I493" s="93" t="s">
        <v>2848</v>
      </c>
      <c r="J493" s="442">
        <v>1149</v>
      </c>
    </row>
    <row r="494" spans="2:10" ht="48" customHeight="1">
      <c r="B494" s="484" t="s">
        <v>2550</v>
      </c>
      <c r="C494" s="485" t="s">
        <v>2849</v>
      </c>
      <c r="D494" s="499" t="s">
        <v>2850</v>
      </c>
      <c r="E494" s="486" t="s">
        <v>2851</v>
      </c>
      <c r="F494" s="487">
        <v>499</v>
      </c>
      <c r="G494" s="442" t="s">
        <v>2820</v>
      </c>
      <c r="H494" s="176" t="s">
        <v>2071</v>
      </c>
      <c r="I494" s="93" t="s">
        <v>2852</v>
      </c>
      <c r="J494" s="442">
        <v>349</v>
      </c>
    </row>
    <row r="495" spans="2:10" ht="48" customHeight="1" thickBot="1">
      <c r="B495" s="502" t="s">
        <v>2516</v>
      </c>
      <c r="C495" s="503" t="s">
        <v>2853</v>
      </c>
      <c r="D495" s="504" t="s">
        <v>2854</v>
      </c>
      <c r="E495" s="505" t="s">
        <v>2855</v>
      </c>
      <c r="F495" s="506">
        <v>149</v>
      </c>
      <c r="G495" s="507" t="s">
        <v>2820</v>
      </c>
      <c r="H495" s="359" t="s">
        <v>2103</v>
      </c>
      <c r="I495" s="785" t="s">
        <v>2103</v>
      </c>
      <c r="J495" s="360" t="e">
        <v>#N/A</v>
      </c>
    </row>
    <row r="496" spans="2:10" ht="48" customHeight="1" thickTop="1">
      <c r="B496" s="508" t="s">
        <v>561</v>
      </c>
      <c r="C496" s="509" t="s">
        <v>2856</v>
      </c>
      <c r="D496" s="403" t="s">
        <v>2099</v>
      </c>
      <c r="E496" s="403" t="s">
        <v>2857</v>
      </c>
      <c r="F496" s="510">
        <v>429</v>
      </c>
      <c r="G496" s="511" t="s">
        <v>2858</v>
      </c>
      <c r="H496" s="498" t="s">
        <v>26</v>
      </c>
      <c r="I496" s="374" t="s">
        <v>2859</v>
      </c>
      <c r="J496" s="437">
        <v>759</v>
      </c>
    </row>
    <row r="497" spans="2:10" ht="48" customHeight="1">
      <c r="B497" s="451" t="s">
        <v>2388</v>
      </c>
      <c r="C497" s="188" t="s">
        <v>2833</v>
      </c>
      <c r="D497" s="150" t="s">
        <v>2860</v>
      </c>
      <c r="E497" s="150" t="s">
        <v>2835</v>
      </c>
      <c r="F497" s="452">
        <v>389</v>
      </c>
      <c r="G497" s="512" t="s">
        <v>2858</v>
      </c>
      <c r="H497" s="416" t="s">
        <v>92</v>
      </c>
      <c r="I497" s="93" t="s">
        <v>2627</v>
      </c>
      <c r="J497" s="330">
        <v>250</v>
      </c>
    </row>
    <row r="498" spans="2:10" ht="48" customHeight="1">
      <c r="B498" s="451" t="s">
        <v>1964</v>
      </c>
      <c r="C498" s="188" t="s">
        <v>2861</v>
      </c>
      <c r="D498" s="150" t="s">
        <v>1991</v>
      </c>
      <c r="E498" s="150" t="s">
        <v>2862</v>
      </c>
      <c r="F498" s="452">
        <v>450</v>
      </c>
      <c r="G498" s="512" t="s">
        <v>2858</v>
      </c>
      <c r="H498" s="206" t="s">
        <v>1990</v>
      </c>
      <c r="I498" s="206" t="s">
        <v>2863</v>
      </c>
      <c r="J498" s="446">
        <v>690</v>
      </c>
    </row>
    <row r="499" spans="2:10" s="172" customFormat="1" ht="48" customHeight="1">
      <c r="B499" s="325" t="s">
        <v>561</v>
      </c>
      <c r="C499" s="326" t="s">
        <v>2864</v>
      </c>
      <c r="D499" s="93" t="s">
        <v>2865</v>
      </c>
      <c r="E499" s="93" t="s">
        <v>2866</v>
      </c>
      <c r="F499" s="426">
        <v>799</v>
      </c>
      <c r="G499" s="512" t="s">
        <v>2858</v>
      </c>
      <c r="H499" s="329" t="s">
        <v>35</v>
      </c>
      <c r="I499" s="93" t="s">
        <v>2867</v>
      </c>
      <c r="J499" s="442">
        <v>1049</v>
      </c>
    </row>
    <row r="500" spans="2:10" ht="48" customHeight="1">
      <c r="B500" s="488" t="s">
        <v>561</v>
      </c>
      <c r="C500" s="326" t="s">
        <v>2868</v>
      </c>
      <c r="D500" s="138" t="s">
        <v>2865</v>
      </c>
      <c r="E500" s="93" t="s">
        <v>2869</v>
      </c>
      <c r="F500" s="426">
        <v>749</v>
      </c>
      <c r="G500" s="512" t="s">
        <v>2858</v>
      </c>
      <c r="H500" s="329" t="s">
        <v>36</v>
      </c>
      <c r="I500" s="93" t="s">
        <v>2870</v>
      </c>
      <c r="J500" s="442">
        <v>949</v>
      </c>
    </row>
    <row r="501" spans="2:10" ht="48" customHeight="1">
      <c r="B501" s="325" t="s">
        <v>561</v>
      </c>
      <c r="C501" s="326" t="s">
        <v>2871</v>
      </c>
      <c r="D501" s="93" t="s">
        <v>2865</v>
      </c>
      <c r="E501" s="93" t="s">
        <v>2872</v>
      </c>
      <c r="F501" s="426">
        <v>849</v>
      </c>
      <c r="G501" s="512" t="s">
        <v>2858</v>
      </c>
      <c r="H501" s="329" t="s">
        <v>35</v>
      </c>
      <c r="I501" s="93" t="s">
        <v>2867</v>
      </c>
      <c r="J501" s="442">
        <v>1049</v>
      </c>
    </row>
    <row r="502" spans="2:10" ht="48" customHeight="1">
      <c r="B502" s="488" t="s">
        <v>569</v>
      </c>
      <c r="C502" s="326" t="s">
        <v>2873</v>
      </c>
      <c r="D502" s="138" t="s">
        <v>919</v>
      </c>
      <c r="E502" s="93" t="s">
        <v>2874</v>
      </c>
      <c r="F502" s="426">
        <v>719</v>
      </c>
      <c r="G502" s="512" t="s">
        <v>2858</v>
      </c>
      <c r="H502" s="329" t="s">
        <v>99</v>
      </c>
      <c r="I502" s="93" t="s">
        <v>2875</v>
      </c>
      <c r="J502" s="442">
        <v>769</v>
      </c>
    </row>
    <row r="503" spans="2:10" ht="60" customHeight="1" thickBot="1">
      <c r="B503" s="493" t="s">
        <v>1480</v>
      </c>
      <c r="C503" s="332" t="s">
        <v>2876</v>
      </c>
      <c r="D503" s="316" t="s">
        <v>2877</v>
      </c>
      <c r="E503" s="316" t="s">
        <v>2878</v>
      </c>
      <c r="F503" s="448">
        <v>499</v>
      </c>
      <c r="G503" s="513" t="s">
        <v>2858</v>
      </c>
      <c r="H503" s="514" t="s">
        <v>2879</v>
      </c>
      <c r="I503" s="316" t="s">
        <v>2880</v>
      </c>
      <c r="J503" s="336">
        <v>159</v>
      </c>
    </row>
    <row r="504" spans="2:10" ht="48" customHeight="1" thickTop="1">
      <c r="B504" s="508" t="s">
        <v>1750</v>
      </c>
      <c r="C504" s="509" t="s">
        <v>2881</v>
      </c>
      <c r="D504" s="403" t="s">
        <v>1824</v>
      </c>
      <c r="E504" s="403" t="s">
        <v>2882</v>
      </c>
      <c r="F504" s="515">
        <v>299</v>
      </c>
      <c r="G504" s="516" t="s">
        <v>2883</v>
      </c>
      <c r="H504" s="517" t="s">
        <v>51</v>
      </c>
      <c r="I504" s="403" t="s">
        <v>1823</v>
      </c>
      <c r="J504" s="518">
        <v>199</v>
      </c>
    </row>
    <row r="505" spans="2:10" ht="48" customHeight="1" thickBot="1">
      <c r="B505" s="493" t="s">
        <v>1408</v>
      </c>
      <c r="C505" s="332" t="s">
        <v>2884</v>
      </c>
      <c r="D505" s="314" t="s">
        <v>2416</v>
      </c>
      <c r="E505" s="316" t="s">
        <v>2885</v>
      </c>
      <c r="F505" s="519">
        <v>2399</v>
      </c>
      <c r="G505" s="520" t="s">
        <v>2883</v>
      </c>
      <c r="H505" s="412" t="s">
        <v>1424</v>
      </c>
      <c r="I505" s="413" t="s">
        <v>1425</v>
      </c>
      <c r="J505" s="350">
        <v>1100</v>
      </c>
    </row>
    <row r="506" spans="2:10" ht="48" customHeight="1" thickTop="1">
      <c r="B506" s="521" t="s">
        <v>2382</v>
      </c>
      <c r="C506" s="321" t="s">
        <v>2886</v>
      </c>
      <c r="D506" s="264" t="s">
        <v>2382</v>
      </c>
      <c r="E506" s="266" t="s">
        <v>2887</v>
      </c>
      <c r="F506" s="522">
        <v>500</v>
      </c>
      <c r="G506" s="523" t="s">
        <v>2888</v>
      </c>
      <c r="H506" s="370" t="s">
        <v>2383</v>
      </c>
      <c r="I506" s="447" t="s">
        <v>2889</v>
      </c>
      <c r="J506" s="442">
        <v>625</v>
      </c>
    </row>
    <row r="507" spans="2:10" ht="48" customHeight="1">
      <c r="B507" s="451" t="s">
        <v>2388</v>
      </c>
      <c r="C507" s="188" t="s">
        <v>2890</v>
      </c>
      <c r="D507" s="150" t="s">
        <v>2891</v>
      </c>
      <c r="E507" s="150" t="s">
        <v>2892</v>
      </c>
      <c r="F507" s="524">
        <v>169</v>
      </c>
      <c r="G507" s="525" t="s">
        <v>2888</v>
      </c>
      <c r="H507" s="526" t="s">
        <v>2893</v>
      </c>
      <c r="I507" s="212" t="s">
        <v>2614</v>
      </c>
      <c r="J507" s="527">
        <v>299</v>
      </c>
    </row>
    <row r="508" spans="2:10" ht="48" customHeight="1">
      <c r="B508" s="451" t="s">
        <v>1523</v>
      </c>
      <c r="C508" s="188" t="s">
        <v>2894</v>
      </c>
      <c r="D508" s="150" t="s">
        <v>2895</v>
      </c>
      <c r="E508" s="150" t="s">
        <v>2896</v>
      </c>
      <c r="F508" s="524">
        <v>139</v>
      </c>
      <c r="G508" s="525" t="s">
        <v>2888</v>
      </c>
      <c r="H508" s="526" t="s">
        <v>2897</v>
      </c>
      <c r="I508" s="150" t="s">
        <v>2898</v>
      </c>
      <c r="J508" s="528">
        <v>239</v>
      </c>
    </row>
    <row r="509" spans="2:10" ht="48" customHeight="1">
      <c r="B509" s="451" t="s">
        <v>561</v>
      </c>
      <c r="C509" s="188" t="s">
        <v>2899</v>
      </c>
      <c r="D509" s="150" t="s">
        <v>2900</v>
      </c>
      <c r="E509" s="150" t="s">
        <v>2901</v>
      </c>
      <c r="F509" s="524">
        <v>1349</v>
      </c>
      <c r="G509" s="525" t="s">
        <v>2888</v>
      </c>
      <c r="H509" s="526" t="s">
        <v>1</v>
      </c>
      <c r="I509" s="150" t="s">
        <v>2902</v>
      </c>
      <c r="J509" s="528">
        <v>1449</v>
      </c>
    </row>
    <row r="510" spans="2:10" ht="48" customHeight="1" thickBot="1">
      <c r="B510" s="529" t="s">
        <v>1964</v>
      </c>
      <c r="C510" s="530" t="s">
        <v>2903</v>
      </c>
      <c r="D510" s="258" t="s">
        <v>1991</v>
      </c>
      <c r="E510" s="260" t="s">
        <v>2904</v>
      </c>
      <c r="F510" s="531">
        <v>690</v>
      </c>
      <c r="G510" s="525" t="s">
        <v>2888</v>
      </c>
      <c r="H510" s="532" t="s">
        <v>1990</v>
      </c>
      <c r="I510" s="533" t="s">
        <v>2863</v>
      </c>
      <c r="J510" s="507">
        <v>690</v>
      </c>
    </row>
    <row r="511" spans="2:10" ht="48" customHeight="1" thickTop="1">
      <c r="B511" s="496" t="s">
        <v>484</v>
      </c>
      <c r="C511" s="497" t="s">
        <v>2905</v>
      </c>
      <c r="D511" s="308" t="s">
        <v>2906</v>
      </c>
      <c r="E511" s="374" t="s">
        <v>2907</v>
      </c>
      <c r="F511" s="534">
        <v>159</v>
      </c>
      <c r="G511" s="535" t="s">
        <v>2908</v>
      </c>
      <c r="H511" s="429" t="s">
        <v>1889</v>
      </c>
      <c r="I511" s="536" t="s">
        <v>2909</v>
      </c>
      <c r="J511" s="437">
        <v>174</v>
      </c>
    </row>
    <row r="512" spans="2:10" ht="48" customHeight="1">
      <c r="B512" s="325" t="s">
        <v>1965</v>
      </c>
      <c r="C512" s="326" t="s">
        <v>2910</v>
      </c>
      <c r="D512" s="138" t="s">
        <v>1970</v>
      </c>
      <c r="E512" s="138" t="s">
        <v>2911</v>
      </c>
      <c r="F512" s="537">
        <v>2490</v>
      </c>
      <c r="G512" s="525" t="s">
        <v>2908</v>
      </c>
      <c r="H512" s="370" t="s">
        <v>2218</v>
      </c>
      <c r="I512" s="326" t="s">
        <v>2600</v>
      </c>
      <c r="J512" s="442">
        <v>2490</v>
      </c>
    </row>
    <row r="513" spans="2:10" ht="48" customHeight="1">
      <c r="B513" s="325" t="s">
        <v>1964</v>
      </c>
      <c r="C513" s="326" t="s">
        <v>2912</v>
      </c>
      <c r="D513" s="138" t="s">
        <v>1973</v>
      </c>
      <c r="E513" s="138" t="s">
        <v>2913</v>
      </c>
      <c r="F513" s="537">
        <v>1690</v>
      </c>
      <c r="G513" s="525" t="s">
        <v>2908</v>
      </c>
      <c r="H513" s="370" t="s">
        <v>1972</v>
      </c>
      <c r="I513" s="326" t="s">
        <v>2914</v>
      </c>
      <c r="J513" s="442">
        <v>1690</v>
      </c>
    </row>
    <row r="514" spans="2:10" ht="48" customHeight="1">
      <c r="B514" s="325" t="s">
        <v>1964</v>
      </c>
      <c r="C514" s="326" t="s">
        <v>2915</v>
      </c>
      <c r="D514" s="138" t="s">
        <v>2916</v>
      </c>
      <c r="E514" s="93" t="s">
        <v>2917</v>
      </c>
      <c r="F514" s="537">
        <v>990</v>
      </c>
      <c r="G514" s="525" t="s">
        <v>2908</v>
      </c>
      <c r="H514" s="370" t="s">
        <v>2091</v>
      </c>
      <c r="I514" s="447" t="s">
        <v>2918</v>
      </c>
      <c r="J514" s="442">
        <v>1190</v>
      </c>
    </row>
    <row r="515" spans="2:10" ht="48" customHeight="1">
      <c r="B515" s="325" t="s">
        <v>1964</v>
      </c>
      <c r="C515" s="326" t="s">
        <v>2919</v>
      </c>
      <c r="D515" s="138" t="s">
        <v>2092</v>
      </c>
      <c r="E515" s="93" t="s">
        <v>2920</v>
      </c>
      <c r="F515" s="537">
        <v>1190</v>
      </c>
      <c r="G515" s="525" t="s">
        <v>2908</v>
      </c>
      <c r="H515" s="370" t="s">
        <v>2091</v>
      </c>
      <c r="I515" s="447" t="s">
        <v>2918</v>
      </c>
      <c r="J515" s="442">
        <v>1190</v>
      </c>
    </row>
    <row r="516" spans="2:10" ht="48" customHeight="1">
      <c r="B516" s="488" t="s">
        <v>1528</v>
      </c>
      <c r="C516" s="326" t="s">
        <v>2921</v>
      </c>
      <c r="D516" s="138" t="s">
        <v>2922</v>
      </c>
      <c r="E516" s="93" t="s">
        <v>2923</v>
      </c>
      <c r="F516" s="537">
        <v>369</v>
      </c>
      <c r="G516" s="525" t="s">
        <v>2908</v>
      </c>
      <c r="H516" s="176" t="s">
        <v>2071</v>
      </c>
      <c r="I516" s="93" t="s">
        <v>2852</v>
      </c>
      <c r="J516" s="442">
        <v>349</v>
      </c>
    </row>
    <row r="517" spans="2:10" ht="48" customHeight="1">
      <c r="B517" s="488" t="s">
        <v>1528</v>
      </c>
      <c r="C517" s="326" t="s">
        <v>2924</v>
      </c>
      <c r="D517" s="138" t="s">
        <v>2922</v>
      </c>
      <c r="E517" s="93" t="s">
        <v>2925</v>
      </c>
      <c r="F517" s="537">
        <v>519</v>
      </c>
      <c r="G517" s="525" t="s">
        <v>2908</v>
      </c>
      <c r="H517" s="176" t="s">
        <v>2071</v>
      </c>
      <c r="I517" s="93" t="s">
        <v>2852</v>
      </c>
      <c r="J517" s="442">
        <v>349</v>
      </c>
    </row>
    <row r="518" spans="2:10" ht="48" customHeight="1">
      <c r="B518" s="488" t="s">
        <v>1528</v>
      </c>
      <c r="C518" s="326" t="s">
        <v>2926</v>
      </c>
      <c r="D518" s="138" t="s">
        <v>2922</v>
      </c>
      <c r="E518" s="93" t="s">
        <v>2927</v>
      </c>
      <c r="F518" s="537">
        <v>699</v>
      </c>
      <c r="G518" s="525" t="s">
        <v>2908</v>
      </c>
      <c r="H518" s="176" t="s">
        <v>2071</v>
      </c>
      <c r="I518" s="93" t="s">
        <v>2852</v>
      </c>
      <c r="J518" s="442">
        <v>349</v>
      </c>
    </row>
    <row r="519" spans="2:10" ht="48" customHeight="1">
      <c r="B519" s="451" t="s">
        <v>1528</v>
      </c>
      <c r="C519" s="188" t="s">
        <v>2928</v>
      </c>
      <c r="D519" s="150" t="s">
        <v>2929</v>
      </c>
      <c r="E519" s="150" t="s">
        <v>2930</v>
      </c>
      <c r="F519" s="524">
        <v>1699</v>
      </c>
      <c r="G519" s="525" t="s">
        <v>2908</v>
      </c>
      <c r="H519" s="538" t="s">
        <v>2931</v>
      </c>
      <c r="I519" s="212" t="s">
        <v>2932</v>
      </c>
      <c r="J519" s="528">
        <v>1990</v>
      </c>
    </row>
    <row r="520" spans="2:10" ht="48" customHeight="1">
      <c r="B520" s="451" t="s">
        <v>1528</v>
      </c>
      <c r="C520" s="188" t="s">
        <v>2933</v>
      </c>
      <c r="D520" s="150" t="s">
        <v>2929</v>
      </c>
      <c r="E520" s="150" t="s">
        <v>2934</v>
      </c>
      <c r="F520" s="524">
        <v>1879</v>
      </c>
      <c r="G520" s="525" t="s">
        <v>2908</v>
      </c>
      <c r="H520" s="538" t="s">
        <v>2935</v>
      </c>
      <c r="I520" s="212" t="s">
        <v>2936</v>
      </c>
      <c r="J520" s="528">
        <v>2170</v>
      </c>
    </row>
    <row r="521" spans="2:10" ht="48" customHeight="1">
      <c r="B521" s="451" t="s">
        <v>1528</v>
      </c>
      <c r="C521" s="188" t="s">
        <v>2937</v>
      </c>
      <c r="D521" s="150" t="s">
        <v>2929</v>
      </c>
      <c r="E521" s="150" t="s">
        <v>2938</v>
      </c>
      <c r="F521" s="524">
        <v>2059</v>
      </c>
      <c r="G521" s="525" t="s">
        <v>2908</v>
      </c>
      <c r="H521" s="538" t="s">
        <v>2939</v>
      </c>
      <c r="I521" s="212" t="s">
        <v>2940</v>
      </c>
      <c r="J521" s="528">
        <v>2350</v>
      </c>
    </row>
    <row r="522" spans="2:10" ht="48" customHeight="1">
      <c r="B522" s="451" t="s">
        <v>1528</v>
      </c>
      <c r="C522" s="188" t="s">
        <v>2941</v>
      </c>
      <c r="D522" s="150" t="s">
        <v>2929</v>
      </c>
      <c r="E522" s="150" t="s">
        <v>2942</v>
      </c>
      <c r="F522" s="524">
        <v>2239</v>
      </c>
      <c r="G522" s="525" t="s">
        <v>2908</v>
      </c>
      <c r="H522" s="538" t="s">
        <v>2943</v>
      </c>
      <c r="I522" s="212" t="s">
        <v>2944</v>
      </c>
      <c r="J522" s="528">
        <v>2530</v>
      </c>
    </row>
    <row r="523" spans="2:10" s="539" customFormat="1" ht="48" customHeight="1">
      <c r="B523" s="451" t="s">
        <v>1528</v>
      </c>
      <c r="C523" s="188" t="s">
        <v>2945</v>
      </c>
      <c r="D523" s="150" t="s">
        <v>2929</v>
      </c>
      <c r="E523" s="150" t="s">
        <v>2946</v>
      </c>
      <c r="F523" s="524">
        <v>2419</v>
      </c>
      <c r="G523" s="525" t="s">
        <v>2908</v>
      </c>
      <c r="H523" s="538" t="s">
        <v>2947</v>
      </c>
      <c r="I523" s="212" t="s">
        <v>2948</v>
      </c>
      <c r="J523" s="528">
        <v>2710</v>
      </c>
    </row>
    <row r="524" spans="2:10" s="170" customFormat="1" ht="48" customHeight="1">
      <c r="B524" s="451" t="s">
        <v>1528</v>
      </c>
      <c r="C524" s="188" t="s">
        <v>2949</v>
      </c>
      <c r="D524" s="150" t="s">
        <v>2929</v>
      </c>
      <c r="E524" s="150" t="s">
        <v>2950</v>
      </c>
      <c r="F524" s="524">
        <v>2599</v>
      </c>
      <c r="G524" s="525" t="s">
        <v>2908</v>
      </c>
      <c r="H524" s="538" t="s">
        <v>2951</v>
      </c>
      <c r="I524" s="212" t="s">
        <v>2952</v>
      </c>
      <c r="J524" s="528">
        <v>2890</v>
      </c>
    </row>
    <row r="525" spans="2:10" s="172" customFormat="1" ht="48" customHeight="1">
      <c r="B525" s="451" t="s">
        <v>1528</v>
      </c>
      <c r="C525" s="188" t="s">
        <v>2953</v>
      </c>
      <c r="D525" s="150" t="s">
        <v>2929</v>
      </c>
      <c r="E525" s="150" t="s">
        <v>2954</v>
      </c>
      <c r="F525" s="524">
        <v>2779</v>
      </c>
      <c r="G525" s="525" t="s">
        <v>2908</v>
      </c>
      <c r="H525" s="538" t="s">
        <v>2955</v>
      </c>
      <c r="I525" s="212" t="s">
        <v>2956</v>
      </c>
      <c r="J525" s="528">
        <v>3070</v>
      </c>
    </row>
    <row r="526" spans="2:10" s="172" customFormat="1" ht="48" customHeight="1">
      <c r="B526" s="451" t="s">
        <v>1528</v>
      </c>
      <c r="C526" s="188" t="s">
        <v>2957</v>
      </c>
      <c r="D526" s="150" t="s">
        <v>2929</v>
      </c>
      <c r="E526" s="150" t="s">
        <v>2958</v>
      </c>
      <c r="F526" s="524">
        <v>2959</v>
      </c>
      <c r="G526" s="525" t="s">
        <v>2908</v>
      </c>
      <c r="H526" s="538" t="s">
        <v>2959</v>
      </c>
      <c r="I526" s="212" t="s">
        <v>2960</v>
      </c>
      <c r="J526" s="528">
        <v>3250</v>
      </c>
    </row>
    <row r="527" spans="2:10" ht="48" customHeight="1">
      <c r="B527" s="451" t="s">
        <v>1528</v>
      </c>
      <c r="C527" s="188" t="s">
        <v>2961</v>
      </c>
      <c r="D527" s="150" t="s">
        <v>2929</v>
      </c>
      <c r="E527" s="150" t="s">
        <v>2962</v>
      </c>
      <c r="F527" s="524">
        <v>3139</v>
      </c>
      <c r="G527" s="525" t="s">
        <v>2908</v>
      </c>
      <c r="H527" s="538" t="s">
        <v>2963</v>
      </c>
      <c r="I527" s="212" t="s">
        <v>2964</v>
      </c>
      <c r="J527" s="528">
        <v>3430</v>
      </c>
    </row>
    <row r="528" spans="2:10" ht="48" customHeight="1">
      <c r="B528" s="451" t="s">
        <v>1528</v>
      </c>
      <c r="C528" s="188" t="s">
        <v>2965</v>
      </c>
      <c r="D528" s="150" t="s">
        <v>2929</v>
      </c>
      <c r="E528" s="150" t="s">
        <v>2966</v>
      </c>
      <c r="F528" s="524">
        <v>3319</v>
      </c>
      <c r="G528" s="525" t="s">
        <v>2908</v>
      </c>
      <c r="H528" s="538" t="s">
        <v>2967</v>
      </c>
      <c r="I528" s="212" t="s">
        <v>2968</v>
      </c>
      <c r="J528" s="528">
        <v>3610</v>
      </c>
    </row>
    <row r="529" spans="2:10" ht="48" customHeight="1">
      <c r="B529" s="451" t="s">
        <v>1528</v>
      </c>
      <c r="C529" s="188" t="s">
        <v>2969</v>
      </c>
      <c r="D529" s="150" t="s">
        <v>2929</v>
      </c>
      <c r="E529" s="150" t="s">
        <v>2970</v>
      </c>
      <c r="F529" s="524">
        <v>3499</v>
      </c>
      <c r="G529" s="525" t="s">
        <v>2908</v>
      </c>
      <c r="H529" s="538" t="s">
        <v>2971</v>
      </c>
      <c r="I529" s="212" t="s">
        <v>2972</v>
      </c>
      <c r="J529" s="528">
        <v>3790</v>
      </c>
    </row>
    <row r="530" spans="2:10" ht="48" customHeight="1">
      <c r="B530" s="451" t="s">
        <v>1528</v>
      </c>
      <c r="C530" s="188" t="s">
        <v>2973</v>
      </c>
      <c r="D530" s="150" t="s">
        <v>2929</v>
      </c>
      <c r="E530" s="150" t="s">
        <v>2974</v>
      </c>
      <c r="F530" s="524">
        <v>3679</v>
      </c>
      <c r="G530" s="525" t="s">
        <v>2908</v>
      </c>
      <c r="H530" s="538" t="s">
        <v>2975</v>
      </c>
      <c r="I530" s="212" t="s">
        <v>2976</v>
      </c>
      <c r="J530" s="528">
        <v>3970</v>
      </c>
    </row>
    <row r="531" spans="2:10" ht="48" customHeight="1">
      <c r="B531" s="451" t="s">
        <v>1528</v>
      </c>
      <c r="C531" s="188" t="s">
        <v>2977</v>
      </c>
      <c r="D531" s="150" t="s">
        <v>2929</v>
      </c>
      <c r="E531" s="150" t="s">
        <v>2978</v>
      </c>
      <c r="F531" s="524">
        <v>3859</v>
      </c>
      <c r="G531" s="525" t="s">
        <v>2908</v>
      </c>
      <c r="H531" s="538" t="s">
        <v>2975</v>
      </c>
      <c r="I531" s="212" t="s">
        <v>2976</v>
      </c>
      <c r="J531" s="528">
        <v>3970</v>
      </c>
    </row>
    <row r="532" spans="2:10" ht="48" customHeight="1">
      <c r="B532" s="451" t="s">
        <v>1528</v>
      </c>
      <c r="C532" s="188" t="s">
        <v>2979</v>
      </c>
      <c r="D532" s="150" t="s">
        <v>2929</v>
      </c>
      <c r="E532" s="150" t="s">
        <v>2980</v>
      </c>
      <c r="F532" s="524">
        <v>4039</v>
      </c>
      <c r="G532" s="525" t="s">
        <v>2908</v>
      </c>
      <c r="H532" s="538" t="s">
        <v>2975</v>
      </c>
      <c r="I532" s="212" t="s">
        <v>2976</v>
      </c>
      <c r="J532" s="528">
        <v>3970</v>
      </c>
    </row>
    <row r="533" spans="2:10" ht="48" customHeight="1">
      <c r="B533" s="451" t="s">
        <v>1528</v>
      </c>
      <c r="C533" s="188" t="s">
        <v>2981</v>
      </c>
      <c r="D533" s="150" t="s">
        <v>2929</v>
      </c>
      <c r="E533" s="150" t="s">
        <v>2982</v>
      </c>
      <c r="F533" s="524">
        <v>4219</v>
      </c>
      <c r="G533" s="525" t="s">
        <v>2908</v>
      </c>
      <c r="H533" s="538" t="s">
        <v>2975</v>
      </c>
      <c r="I533" s="212" t="s">
        <v>2976</v>
      </c>
      <c r="J533" s="528">
        <v>3970</v>
      </c>
    </row>
    <row r="534" spans="2:10" ht="48" customHeight="1">
      <c r="B534" s="488" t="s">
        <v>1750</v>
      </c>
      <c r="C534" s="326" t="s">
        <v>2983</v>
      </c>
      <c r="D534" s="93" t="s">
        <v>1822</v>
      </c>
      <c r="E534" s="93" t="s">
        <v>2984</v>
      </c>
      <c r="F534" s="540">
        <v>220</v>
      </c>
      <c r="G534" s="525" t="s">
        <v>2908</v>
      </c>
      <c r="H534" s="425" t="s">
        <v>51</v>
      </c>
      <c r="I534" s="447" t="s">
        <v>1823</v>
      </c>
      <c r="J534" s="541">
        <v>199</v>
      </c>
    </row>
    <row r="535" spans="2:10" ht="48" customHeight="1">
      <c r="B535" s="451" t="s">
        <v>484</v>
      </c>
      <c r="C535" s="188" t="s">
        <v>2985</v>
      </c>
      <c r="D535" s="150" t="s">
        <v>2986</v>
      </c>
      <c r="E535" s="150" t="s">
        <v>2787</v>
      </c>
      <c r="F535" s="524">
        <v>49</v>
      </c>
      <c r="G535" s="525" t="s">
        <v>2908</v>
      </c>
      <c r="H535" s="526" t="s">
        <v>72</v>
      </c>
      <c r="I535" s="150" t="s">
        <v>2987</v>
      </c>
      <c r="J535" s="528">
        <v>49</v>
      </c>
    </row>
    <row r="536" spans="2:10" ht="48" customHeight="1">
      <c r="B536" s="451" t="s">
        <v>484</v>
      </c>
      <c r="C536" s="188" t="s">
        <v>2988</v>
      </c>
      <c r="D536" s="188" t="s">
        <v>1845</v>
      </c>
      <c r="E536" s="150" t="s">
        <v>2989</v>
      </c>
      <c r="F536" s="524">
        <v>49</v>
      </c>
      <c r="G536" s="525" t="s">
        <v>2908</v>
      </c>
      <c r="H536" s="416" t="s">
        <v>71</v>
      </c>
      <c r="I536" s="150" t="s">
        <v>2990</v>
      </c>
      <c r="J536" s="528">
        <v>49</v>
      </c>
    </row>
    <row r="537" spans="2:10" ht="48" customHeight="1">
      <c r="B537" s="451" t="s">
        <v>484</v>
      </c>
      <c r="C537" s="188" t="s">
        <v>2991</v>
      </c>
      <c r="D537" s="150" t="s">
        <v>2906</v>
      </c>
      <c r="E537" s="150" t="s">
        <v>2992</v>
      </c>
      <c r="F537" s="524">
        <v>79</v>
      </c>
      <c r="G537" s="525" t="s">
        <v>2908</v>
      </c>
      <c r="H537" s="526" t="s">
        <v>63</v>
      </c>
      <c r="I537" s="150" t="s">
        <v>2993</v>
      </c>
      <c r="J537" s="528">
        <v>79</v>
      </c>
    </row>
    <row r="538" spans="2:10" ht="48" customHeight="1">
      <c r="B538" s="488" t="s">
        <v>484</v>
      </c>
      <c r="C538" s="326" t="s">
        <v>2994</v>
      </c>
      <c r="D538" s="326" t="s">
        <v>1929</v>
      </c>
      <c r="E538" s="447" t="s">
        <v>2995</v>
      </c>
      <c r="F538" s="524">
        <v>62</v>
      </c>
      <c r="G538" s="525" t="s">
        <v>2908</v>
      </c>
      <c r="H538" s="359" t="s">
        <v>2103</v>
      </c>
      <c r="I538" s="785" t="s">
        <v>2103</v>
      </c>
      <c r="J538" s="360" t="e">
        <v>#N/A</v>
      </c>
    </row>
    <row r="539" spans="2:10" ht="48" customHeight="1">
      <c r="B539" s="451" t="s">
        <v>1447</v>
      </c>
      <c r="C539" s="188" t="s">
        <v>2996</v>
      </c>
      <c r="D539" s="188" t="s">
        <v>2997</v>
      </c>
      <c r="E539" s="150" t="s">
        <v>2998</v>
      </c>
      <c r="F539" s="524">
        <v>799</v>
      </c>
      <c r="G539" s="525" t="s">
        <v>2908</v>
      </c>
      <c r="H539" s="425" t="s">
        <v>2999</v>
      </c>
      <c r="I539" s="93" t="s">
        <v>3000</v>
      </c>
      <c r="J539" s="528">
        <v>250</v>
      </c>
    </row>
    <row r="540" spans="2:10" ht="48" customHeight="1">
      <c r="B540" s="451" t="s">
        <v>2388</v>
      </c>
      <c r="C540" s="188" t="s">
        <v>3001</v>
      </c>
      <c r="D540" s="150" t="s">
        <v>3002</v>
      </c>
      <c r="E540" s="150" t="s">
        <v>3003</v>
      </c>
      <c r="F540" s="524">
        <v>619</v>
      </c>
      <c r="G540" s="525" t="s">
        <v>2908</v>
      </c>
      <c r="H540" s="526" t="s">
        <v>3004</v>
      </c>
      <c r="I540" s="150" t="s">
        <v>3005</v>
      </c>
      <c r="J540" s="528">
        <v>549</v>
      </c>
    </row>
    <row r="541" spans="2:10" ht="48" customHeight="1">
      <c r="B541" s="451" t="s">
        <v>2388</v>
      </c>
      <c r="C541" s="188" t="s">
        <v>3006</v>
      </c>
      <c r="D541" s="188" t="s">
        <v>2891</v>
      </c>
      <c r="E541" s="150" t="s">
        <v>3007</v>
      </c>
      <c r="F541" s="524">
        <v>212</v>
      </c>
      <c r="G541" s="525" t="s">
        <v>2908</v>
      </c>
      <c r="H541" s="416" t="s">
        <v>3008</v>
      </c>
      <c r="I541" s="150" t="s">
        <v>3009</v>
      </c>
      <c r="J541" s="528">
        <v>239</v>
      </c>
    </row>
    <row r="542" spans="2:10" ht="48" customHeight="1">
      <c r="B542" s="451" t="s">
        <v>2388</v>
      </c>
      <c r="C542" s="188" t="s">
        <v>3010</v>
      </c>
      <c r="D542" s="150" t="s">
        <v>2891</v>
      </c>
      <c r="E542" s="150" t="s">
        <v>3011</v>
      </c>
      <c r="F542" s="524">
        <v>239</v>
      </c>
      <c r="G542" s="525" t="s">
        <v>2908</v>
      </c>
      <c r="H542" s="538" t="s">
        <v>3012</v>
      </c>
      <c r="I542" s="150" t="s">
        <v>3013</v>
      </c>
      <c r="J542" s="528">
        <v>239</v>
      </c>
    </row>
    <row r="543" spans="2:10" ht="48" customHeight="1" thickBot="1">
      <c r="B543" s="542" t="s">
        <v>561</v>
      </c>
      <c r="C543" s="543" t="s">
        <v>3014</v>
      </c>
      <c r="D543" s="387" t="s">
        <v>3015</v>
      </c>
      <c r="E543" s="387" t="s">
        <v>3016</v>
      </c>
      <c r="F543" s="544">
        <v>4049</v>
      </c>
      <c r="G543" s="525" t="s">
        <v>2908</v>
      </c>
      <c r="H543" s="545" t="s">
        <v>91</v>
      </c>
      <c r="I543" s="387" t="s">
        <v>3017</v>
      </c>
      <c r="J543" s="546">
        <v>3299</v>
      </c>
    </row>
    <row r="544" spans="2:10" ht="48" customHeight="1" thickTop="1">
      <c r="B544" s="508" t="s">
        <v>561</v>
      </c>
      <c r="C544" s="509" t="s">
        <v>3018</v>
      </c>
      <c r="D544" s="403" t="s">
        <v>3015</v>
      </c>
      <c r="E544" s="403" t="s">
        <v>3019</v>
      </c>
      <c r="F544" s="515">
        <v>2999</v>
      </c>
      <c r="G544" s="535" t="s">
        <v>3020</v>
      </c>
      <c r="H544" s="517" t="s">
        <v>3021</v>
      </c>
      <c r="I544" s="403" t="s">
        <v>3022</v>
      </c>
      <c r="J544" s="518">
        <v>3799</v>
      </c>
    </row>
    <row r="545" spans="2:10" ht="48" customHeight="1">
      <c r="B545" s="451" t="s">
        <v>561</v>
      </c>
      <c r="C545" s="188" t="s">
        <v>3023</v>
      </c>
      <c r="D545" s="188" t="s">
        <v>3024</v>
      </c>
      <c r="E545" s="150" t="s">
        <v>3025</v>
      </c>
      <c r="F545" s="524">
        <v>4049</v>
      </c>
      <c r="G545" s="547" t="s">
        <v>3020</v>
      </c>
      <c r="H545" s="416" t="s">
        <v>91</v>
      </c>
      <c r="I545" s="150" t="s">
        <v>3017</v>
      </c>
      <c r="J545" s="528">
        <v>3299</v>
      </c>
    </row>
    <row r="546" spans="2:10" ht="48" customHeight="1">
      <c r="B546" s="451" t="s">
        <v>561</v>
      </c>
      <c r="C546" s="188" t="s">
        <v>3026</v>
      </c>
      <c r="D546" s="188" t="s">
        <v>969</v>
      </c>
      <c r="E546" s="150" t="s">
        <v>3027</v>
      </c>
      <c r="F546" s="524">
        <v>599</v>
      </c>
      <c r="G546" s="547" t="s">
        <v>3020</v>
      </c>
      <c r="H546" s="416" t="s">
        <v>3028</v>
      </c>
      <c r="I546" s="150" t="s">
        <v>3029</v>
      </c>
      <c r="J546" s="528">
        <v>369</v>
      </c>
    </row>
    <row r="547" spans="2:10" ht="48" customHeight="1">
      <c r="B547" s="451" t="s">
        <v>561</v>
      </c>
      <c r="C547" s="188" t="s">
        <v>3030</v>
      </c>
      <c r="D547" s="188" t="s">
        <v>3031</v>
      </c>
      <c r="E547" s="150" t="s">
        <v>3032</v>
      </c>
      <c r="F547" s="524">
        <v>549</v>
      </c>
      <c r="G547" s="547" t="s">
        <v>3020</v>
      </c>
      <c r="H547" s="359" t="s">
        <v>2103</v>
      </c>
      <c r="I547" s="785" t="s">
        <v>2103</v>
      </c>
      <c r="J547" s="360" t="e">
        <v>#N/A</v>
      </c>
    </row>
    <row r="548" spans="2:10" ht="48" customHeight="1">
      <c r="B548" s="451" t="s">
        <v>561</v>
      </c>
      <c r="C548" s="188" t="s">
        <v>3033</v>
      </c>
      <c r="D548" s="188" t="s">
        <v>3034</v>
      </c>
      <c r="E548" s="150" t="s">
        <v>3035</v>
      </c>
      <c r="F548" s="524">
        <v>249</v>
      </c>
      <c r="G548" s="547" t="s">
        <v>3020</v>
      </c>
      <c r="H548" s="416" t="s">
        <v>3036</v>
      </c>
      <c r="I548" s="150" t="s">
        <v>3037</v>
      </c>
      <c r="J548" s="528">
        <v>549</v>
      </c>
    </row>
    <row r="549" spans="2:10" ht="48" customHeight="1">
      <c r="B549" s="451" t="s">
        <v>561</v>
      </c>
      <c r="C549" s="188" t="s">
        <v>3038</v>
      </c>
      <c r="D549" s="188" t="s">
        <v>3039</v>
      </c>
      <c r="E549" s="150" t="s">
        <v>3040</v>
      </c>
      <c r="F549" s="524">
        <v>699</v>
      </c>
      <c r="G549" s="547" t="s">
        <v>3020</v>
      </c>
      <c r="H549" s="416" t="s">
        <v>3041</v>
      </c>
      <c r="I549" s="150" t="s">
        <v>3042</v>
      </c>
      <c r="J549" s="528">
        <v>899</v>
      </c>
    </row>
    <row r="550" spans="2:10" ht="48" customHeight="1">
      <c r="B550" s="451" t="s">
        <v>2388</v>
      </c>
      <c r="C550" s="188" t="s">
        <v>3043</v>
      </c>
      <c r="D550" s="188" t="s">
        <v>2688</v>
      </c>
      <c r="E550" s="150" t="s">
        <v>3044</v>
      </c>
      <c r="F550" s="524">
        <v>3099</v>
      </c>
      <c r="G550" s="547" t="s">
        <v>3045</v>
      </c>
      <c r="H550" s="93" t="s">
        <v>1477</v>
      </c>
      <c r="I550" s="93" t="s">
        <v>2650</v>
      </c>
      <c r="J550" s="303">
        <v>1470</v>
      </c>
    </row>
    <row r="551" spans="2:10" ht="48" customHeight="1">
      <c r="B551" s="451" t="s">
        <v>2388</v>
      </c>
      <c r="C551" s="188" t="s">
        <v>3046</v>
      </c>
      <c r="D551" s="188" t="s">
        <v>2756</v>
      </c>
      <c r="E551" s="150" t="s">
        <v>3047</v>
      </c>
      <c r="F551" s="524">
        <v>2299</v>
      </c>
      <c r="G551" s="547" t="s">
        <v>3020</v>
      </c>
      <c r="H551" s="93" t="s">
        <v>1477</v>
      </c>
      <c r="I551" s="93" t="s">
        <v>2650</v>
      </c>
      <c r="J551" s="303">
        <v>1470</v>
      </c>
    </row>
    <row r="552" spans="2:10" ht="48" customHeight="1">
      <c r="B552" s="451" t="s">
        <v>2388</v>
      </c>
      <c r="C552" s="188" t="s">
        <v>3048</v>
      </c>
      <c r="D552" s="188" t="s">
        <v>3049</v>
      </c>
      <c r="E552" s="150" t="s">
        <v>3050</v>
      </c>
      <c r="F552" s="524">
        <v>449</v>
      </c>
      <c r="G552" s="547" t="s">
        <v>3020</v>
      </c>
      <c r="H552" s="137" t="s">
        <v>93</v>
      </c>
      <c r="I552" s="93" t="s">
        <v>2618</v>
      </c>
      <c r="J552" s="330">
        <v>250</v>
      </c>
    </row>
    <row r="553" spans="2:10" ht="48" customHeight="1">
      <c r="B553" s="451" t="s">
        <v>2388</v>
      </c>
      <c r="C553" s="188" t="s">
        <v>3051</v>
      </c>
      <c r="D553" s="188" t="s">
        <v>3002</v>
      </c>
      <c r="E553" s="150" t="s">
        <v>3052</v>
      </c>
      <c r="F553" s="524">
        <v>449</v>
      </c>
      <c r="G553" s="547" t="s">
        <v>3020</v>
      </c>
      <c r="H553" s="137" t="s">
        <v>93</v>
      </c>
      <c r="I553" s="93" t="s">
        <v>2618</v>
      </c>
      <c r="J553" s="330">
        <v>250</v>
      </c>
    </row>
    <row r="554" spans="2:10" ht="48" customHeight="1">
      <c r="B554" s="488" t="s">
        <v>1480</v>
      </c>
      <c r="C554" s="326" t="s">
        <v>3053</v>
      </c>
      <c r="D554" s="326" t="s">
        <v>3054</v>
      </c>
      <c r="E554" s="93" t="s">
        <v>3055</v>
      </c>
      <c r="F554" s="548">
        <v>399</v>
      </c>
      <c r="G554" s="547" t="s">
        <v>3020</v>
      </c>
      <c r="H554" s="425" t="s">
        <v>3056</v>
      </c>
      <c r="I554" s="93" t="s">
        <v>2637</v>
      </c>
      <c r="J554" s="330">
        <v>175</v>
      </c>
    </row>
    <row r="555" spans="2:10" ht="48" customHeight="1">
      <c r="B555" s="451" t="s">
        <v>1528</v>
      </c>
      <c r="C555" s="188" t="s">
        <v>3057</v>
      </c>
      <c r="D555" s="188" t="s">
        <v>3058</v>
      </c>
      <c r="E555" s="150" t="s">
        <v>3059</v>
      </c>
      <c r="F555" s="524">
        <v>429</v>
      </c>
      <c r="G555" s="547" t="s">
        <v>3020</v>
      </c>
      <c r="H555" s="416" t="s">
        <v>3060</v>
      </c>
      <c r="I555" s="150" t="s">
        <v>3061</v>
      </c>
      <c r="J555" s="528">
        <v>939</v>
      </c>
    </row>
    <row r="556" spans="2:10" ht="48" customHeight="1">
      <c r="B556" s="451" t="s">
        <v>1528</v>
      </c>
      <c r="C556" s="188" t="s">
        <v>3062</v>
      </c>
      <c r="D556" s="188" t="s">
        <v>3058</v>
      </c>
      <c r="E556" s="150" t="s">
        <v>3063</v>
      </c>
      <c r="F556" s="524">
        <v>579</v>
      </c>
      <c r="G556" s="547" t="s">
        <v>3020</v>
      </c>
      <c r="H556" s="416" t="s">
        <v>3060</v>
      </c>
      <c r="I556" s="150" t="s">
        <v>3061</v>
      </c>
      <c r="J556" s="528">
        <v>939</v>
      </c>
    </row>
    <row r="557" spans="2:10" ht="48" customHeight="1">
      <c r="B557" s="451" t="s">
        <v>1528</v>
      </c>
      <c r="C557" s="188" t="s">
        <v>3064</v>
      </c>
      <c r="D557" s="188" t="s">
        <v>3065</v>
      </c>
      <c r="E557" s="150" t="s">
        <v>3066</v>
      </c>
      <c r="F557" s="524">
        <v>1599</v>
      </c>
      <c r="G557" s="547" t="s">
        <v>3020</v>
      </c>
      <c r="H557" s="416" t="s">
        <v>3067</v>
      </c>
      <c r="I557" s="150" t="s">
        <v>3068</v>
      </c>
      <c r="J557" s="528">
        <v>1139</v>
      </c>
    </row>
    <row r="558" spans="2:10" ht="48" customHeight="1">
      <c r="B558" s="451" t="s">
        <v>1528</v>
      </c>
      <c r="C558" s="188" t="s">
        <v>3069</v>
      </c>
      <c r="D558" s="188" t="s">
        <v>3065</v>
      </c>
      <c r="E558" s="150" t="s">
        <v>3070</v>
      </c>
      <c r="F558" s="524">
        <v>1779</v>
      </c>
      <c r="G558" s="547" t="s">
        <v>3020</v>
      </c>
      <c r="H558" s="416" t="s">
        <v>3071</v>
      </c>
      <c r="I558" s="150" t="s">
        <v>3072</v>
      </c>
      <c r="J558" s="528">
        <v>1319</v>
      </c>
    </row>
    <row r="559" spans="2:10" ht="48" customHeight="1">
      <c r="B559" s="451" t="s">
        <v>1528</v>
      </c>
      <c r="C559" s="188" t="s">
        <v>3073</v>
      </c>
      <c r="D559" s="188" t="s">
        <v>3065</v>
      </c>
      <c r="E559" s="150" t="s">
        <v>3074</v>
      </c>
      <c r="F559" s="524">
        <v>1959</v>
      </c>
      <c r="G559" s="547" t="s">
        <v>3020</v>
      </c>
      <c r="H559" s="416" t="s">
        <v>3075</v>
      </c>
      <c r="I559" s="150" t="s">
        <v>3076</v>
      </c>
      <c r="J559" s="528">
        <v>1499</v>
      </c>
    </row>
    <row r="560" spans="2:10" ht="48" customHeight="1">
      <c r="B560" s="451" t="s">
        <v>1528</v>
      </c>
      <c r="C560" s="188" t="s">
        <v>3077</v>
      </c>
      <c r="D560" s="188" t="s">
        <v>3065</v>
      </c>
      <c r="E560" s="150" t="s">
        <v>3078</v>
      </c>
      <c r="F560" s="524">
        <v>2139</v>
      </c>
      <c r="G560" s="547" t="s">
        <v>3020</v>
      </c>
      <c r="H560" s="416" t="s">
        <v>3079</v>
      </c>
      <c r="I560" s="150" t="s">
        <v>3080</v>
      </c>
      <c r="J560" s="528">
        <v>1679</v>
      </c>
    </row>
    <row r="561" spans="2:10" ht="48" customHeight="1">
      <c r="B561" s="451" t="s">
        <v>1528</v>
      </c>
      <c r="C561" s="188" t="s">
        <v>3081</v>
      </c>
      <c r="D561" s="188" t="s">
        <v>3065</v>
      </c>
      <c r="E561" s="150" t="s">
        <v>3082</v>
      </c>
      <c r="F561" s="524">
        <v>2499</v>
      </c>
      <c r="G561" s="547" t="s">
        <v>3020</v>
      </c>
      <c r="H561" s="416" t="s">
        <v>3083</v>
      </c>
      <c r="I561" s="150" t="s">
        <v>3084</v>
      </c>
      <c r="J561" s="528">
        <v>2039</v>
      </c>
    </row>
    <row r="562" spans="2:10" ht="48" customHeight="1">
      <c r="B562" s="451" t="s">
        <v>1528</v>
      </c>
      <c r="C562" s="188" t="s">
        <v>3085</v>
      </c>
      <c r="D562" s="188" t="s">
        <v>3065</v>
      </c>
      <c r="E562" s="150" t="s">
        <v>3086</v>
      </c>
      <c r="F562" s="524">
        <v>2859</v>
      </c>
      <c r="G562" s="547" t="s">
        <v>3020</v>
      </c>
      <c r="H562" s="416" t="s">
        <v>3087</v>
      </c>
      <c r="I562" s="150" t="s">
        <v>3088</v>
      </c>
      <c r="J562" s="528">
        <v>2399</v>
      </c>
    </row>
    <row r="563" spans="2:10" ht="48" customHeight="1">
      <c r="B563" s="451" t="s">
        <v>1750</v>
      </c>
      <c r="C563" s="188" t="s">
        <v>3089</v>
      </c>
      <c r="D563" s="188" t="s">
        <v>1822</v>
      </c>
      <c r="E563" s="150" t="s">
        <v>3090</v>
      </c>
      <c r="F563" s="524">
        <v>182</v>
      </c>
      <c r="G563" s="547" t="s">
        <v>3020</v>
      </c>
      <c r="H563" s="370" t="s">
        <v>51</v>
      </c>
      <c r="I563" s="93" t="s">
        <v>1823</v>
      </c>
      <c r="J563" s="442">
        <v>199</v>
      </c>
    </row>
    <row r="564" spans="2:10" ht="48" customHeight="1">
      <c r="B564" s="451" t="s">
        <v>1964</v>
      </c>
      <c r="C564" s="188" t="s">
        <v>3091</v>
      </c>
      <c r="D564" s="188" t="s">
        <v>1991</v>
      </c>
      <c r="E564" s="150" t="s">
        <v>3092</v>
      </c>
      <c r="F564" s="524">
        <v>499</v>
      </c>
      <c r="G564" s="547" t="s">
        <v>3020</v>
      </c>
      <c r="H564" s="454" t="s">
        <v>1990</v>
      </c>
      <c r="I564" s="206" t="s">
        <v>2863</v>
      </c>
      <c r="J564" s="446">
        <v>690</v>
      </c>
    </row>
    <row r="565" spans="2:10" ht="48" customHeight="1">
      <c r="B565" s="451" t="s">
        <v>1964</v>
      </c>
      <c r="C565" s="188" t="s">
        <v>3093</v>
      </c>
      <c r="D565" s="188" t="s">
        <v>1991</v>
      </c>
      <c r="E565" s="150" t="s">
        <v>3094</v>
      </c>
      <c r="F565" s="524">
        <v>599</v>
      </c>
      <c r="G565" s="547" t="s">
        <v>3020</v>
      </c>
      <c r="H565" s="454" t="s">
        <v>1990</v>
      </c>
      <c r="I565" s="206" t="s">
        <v>2863</v>
      </c>
      <c r="J565" s="446">
        <v>690</v>
      </c>
    </row>
    <row r="566" spans="2:10" ht="48" customHeight="1">
      <c r="B566" s="451" t="s">
        <v>1964</v>
      </c>
      <c r="C566" s="188" t="s">
        <v>3095</v>
      </c>
      <c r="D566" s="188" t="s">
        <v>3096</v>
      </c>
      <c r="E566" s="150" t="s">
        <v>3097</v>
      </c>
      <c r="F566" s="524">
        <v>490</v>
      </c>
      <c r="G566" s="547" t="s">
        <v>3020</v>
      </c>
      <c r="H566" s="416" t="s">
        <v>1987</v>
      </c>
      <c r="I566" s="150" t="s">
        <v>3098</v>
      </c>
      <c r="J566" s="442">
        <v>490</v>
      </c>
    </row>
    <row r="567" spans="2:10" ht="48" customHeight="1">
      <c r="B567" s="451" t="s">
        <v>1964</v>
      </c>
      <c r="C567" s="188" t="s">
        <v>3099</v>
      </c>
      <c r="D567" s="188" t="s">
        <v>1970</v>
      </c>
      <c r="E567" s="150" t="s">
        <v>3100</v>
      </c>
      <c r="F567" s="524">
        <v>2490</v>
      </c>
      <c r="G567" s="547" t="s">
        <v>3020</v>
      </c>
      <c r="H567" s="370" t="s">
        <v>2218</v>
      </c>
      <c r="I567" s="138" t="s">
        <v>2600</v>
      </c>
      <c r="J567" s="442">
        <v>2490</v>
      </c>
    </row>
    <row r="568" spans="2:10" ht="48" customHeight="1">
      <c r="B568" s="451" t="s">
        <v>484</v>
      </c>
      <c r="C568" s="188" t="s">
        <v>3101</v>
      </c>
      <c r="D568" s="188" t="s">
        <v>2106</v>
      </c>
      <c r="E568" s="150" t="s">
        <v>3102</v>
      </c>
      <c r="F568" s="524">
        <v>59</v>
      </c>
      <c r="G568" s="547" t="s">
        <v>3020</v>
      </c>
      <c r="H568" s="359" t="s">
        <v>2103</v>
      </c>
      <c r="I568" s="785" t="s">
        <v>2103</v>
      </c>
      <c r="J568" s="360" t="e">
        <v>#N/A</v>
      </c>
    </row>
    <row r="569" spans="2:10" ht="48" customHeight="1">
      <c r="B569" s="451" t="s">
        <v>484</v>
      </c>
      <c r="C569" s="188" t="s">
        <v>3103</v>
      </c>
      <c r="D569" s="188" t="s">
        <v>1839</v>
      </c>
      <c r="E569" s="150" t="s">
        <v>3104</v>
      </c>
      <c r="F569" s="524">
        <v>89</v>
      </c>
      <c r="G569" s="547" t="s">
        <v>3020</v>
      </c>
      <c r="H569" s="359" t="s">
        <v>2103</v>
      </c>
      <c r="I569" s="785" t="s">
        <v>2103</v>
      </c>
      <c r="J569" s="360" t="e">
        <v>#N/A</v>
      </c>
    </row>
    <row r="570" spans="2:10" ht="48" customHeight="1">
      <c r="B570" s="488" t="s">
        <v>1955</v>
      </c>
      <c r="C570" s="326" t="s">
        <v>3105</v>
      </c>
      <c r="D570" s="447" t="s">
        <v>3106</v>
      </c>
      <c r="E570" s="326" t="s">
        <v>3107</v>
      </c>
      <c r="F570" s="524">
        <v>496.87810548815901</v>
      </c>
      <c r="G570" s="547" t="s">
        <v>3020</v>
      </c>
      <c r="H570" s="359" t="s">
        <v>2103</v>
      </c>
      <c r="I570" s="785" t="s">
        <v>2103</v>
      </c>
      <c r="J570" s="360" t="e">
        <v>#N/A</v>
      </c>
    </row>
    <row r="571" spans="2:10" ht="48" customHeight="1">
      <c r="B571" s="488" t="s">
        <v>1955</v>
      </c>
      <c r="C571" s="326" t="s">
        <v>3108</v>
      </c>
      <c r="D571" s="447" t="s">
        <v>3106</v>
      </c>
      <c r="E571" s="447" t="s">
        <v>3109</v>
      </c>
      <c r="F571" s="524">
        <v>259.37662110388186</v>
      </c>
      <c r="G571" s="547" t="s">
        <v>3020</v>
      </c>
      <c r="H571" s="359" t="s">
        <v>2103</v>
      </c>
      <c r="I571" s="785" t="s">
        <v>2103</v>
      </c>
      <c r="J571" s="360" t="e">
        <v>#N/A</v>
      </c>
    </row>
    <row r="572" spans="2:10" ht="48" customHeight="1">
      <c r="B572" s="488" t="s">
        <v>1955</v>
      </c>
      <c r="C572" s="326" t="s">
        <v>3110</v>
      </c>
      <c r="D572" s="447" t="s">
        <v>3106</v>
      </c>
      <c r="E572" s="447" t="s">
        <v>3111</v>
      </c>
      <c r="F572" s="524">
        <v>112.50070312939455</v>
      </c>
      <c r="G572" s="525" t="s">
        <v>3020</v>
      </c>
      <c r="H572" s="359" t="s">
        <v>2103</v>
      </c>
      <c r="I572" s="785" t="s">
        <v>2103</v>
      </c>
      <c r="J572" s="360" t="e">
        <v>#N/A</v>
      </c>
    </row>
    <row r="573" spans="2:10" ht="48" customHeight="1">
      <c r="B573" s="488" t="s">
        <v>1955</v>
      </c>
      <c r="C573" s="326" t="s">
        <v>3112</v>
      </c>
      <c r="D573" s="447" t="s">
        <v>3113</v>
      </c>
      <c r="E573" s="326" t="s">
        <v>3114</v>
      </c>
      <c r="F573" s="524">
        <v>50.000312501953132</v>
      </c>
      <c r="G573" s="547" t="s">
        <v>3020</v>
      </c>
      <c r="H573" s="359" t="s">
        <v>2103</v>
      </c>
      <c r="I573" s="785" t="s">
        <v>2103</v>
      </c>
      <c r="J573" s="360" t="e">
        <v>#N/A</v>
      </c>
    </row>
    <row r="574" spans="2:10" ht="48" customHeight="1">
      <c r="B574" s="549" t="s">
        <v>1955</v>
      </c>
      <c r="C574" s="550" t="s">
        <v>3115</v>
      </c>
      <c r="D574" s="551" t="s">
        <v>3116</v>
      </c>
      <c r="E574" s="550" t="s">
        <v>3117</v>
      </c>
      <c r="F574" s="552">
        <v>508.38</v>
      </c>
      <c r="G574" s="547" t="s">
        <v>3020</v>
      </c>
      <c r="H574" s="359" t="s">
        <v>2103</v>
      </c>
      <c r="I574" s="785" t="s">
        <v>2103</v>
      </c>
      <c r="J574" s="360" t="e">
        <v>#N/A</v>
      </c>
    </row>
    <row r="575" spans="2:10" ht="48" customHeight="1">
      <c r="B575" s="549" t="s">
        <v>1955</v>
      </c>
      <c r="C575" s="550" t="s">
        <v>3118</v>
      </c>
      <c r="D575" s="551" t="s">
        <v>3119</v>
      </c>
      <c r="E575" s="550" t="s">
        <v>3120</v>
      </c>
      <c r="F575" s="552">
        <v>61.25</v>
      </c>
      <c r="G575" s="525" t="s">
        <v>3020</v>
      </c>
      <c r="H575" s="359" t="s">
        <v>2103</v>
      </c>
      <c r="I575" s="785" t="s">
        <v>2103</v>
      </c>
      <c r="J575" s="360" t="e">
        <v>#N/A</v>
      </c>
    </row>
    <row r="576" spans="2:10" ht="48" customHeight="1">
      <c r="B576" s="553" t="s">
        <v>1955</v>
      </c>
      <c r="C576" s="554" t="s">
        <v>3121</v>
      </c>
      <c r="D576" s="555" t="s">
        <v>3122</v>
      </c>
      <c r="E576" s="554" t="s">
        <v>3123</v>
      </c>
      <c r="F576" s="556">
        <v>1407.03</v>
      </c>
      <c r="G576" s="525" t="s">
        <v>3020</v>
      </c>
      <c r="H576" s="383" t="s">
        <v>2103</v>
      </c>
      <c r="I576" s="795" t="s">
        <v>2103</v>
      </c>
      <c r="J576" s="384" t="e">
        <v>#N/A</v>
      </c>
    </row>
    <row r="577" spans="2:10" ht="48" customHeight="1">
      <c r="B577" s="557" t="s">
        <v>3124</v>
      </c>
      <c r="C577" s="558" t="s">
        <v>3125</v>
      </c>
      <c r="D577" s="212" t="s">
        <v>3126</v>
      </c>
      <c r="E577" s="212" t="s">
        <v>3127</v>
      </c>
      <c r="F577" s="552">
        <v>2600</v>
      </c>
      <c r="G577" s="525" t="s">
        <v>3020</v>
      </c>
      <c r="H577" s="383" t="s">
        <v>2103</v>
      </c>
      <c r="I577" s="795" t="s">
        <v>2103</v>
      </c>
      <c r="J577" s="384" t="e">
        <v>#N/A</v>
      </c>
    </row>
    <row r="578" spans="2:10" ht="48" customHeight="1">
      <c r="B578" s="557" t="s">
        <v>3124</v>
      </c>
      <c r="C578" s="558" t="s">
        <v>3128</v>
      </c>
      <c r="D578" s="212" t="s">
        <v>3126</v>
      </c>
      <c r="E578" s="212" t="s">
        <v>3129</v>
      </c>
      <c r="F578" s="552">
        <v>4040</v>
      </c>
      <c r="G578" s="525" t="s">
        <v>3020</v>
      </c>
      <c r="H578" s="559" t="s">
        <v>3130</v>
      </c>
      <c r="I578" s="212" t="s">
        <v>3131</v>
      </c>
      <c r="J578" s="527">
        <v>3740</v>
      </c>
    </row>
    <row r="579" spans="2:10" ht="48" customHeight="1" thickBot="1">
      <c r="B579" s="557" t="s">
        <v>3124</v>
      </c>
      <c r="C579" s="558" t="s">
        <v>3132</v>
      </c>
      <c r="D579" s="212" t="s">
        <v>3126</v>
      </c>
      <c r="E579" s="212" t="s">
        <v>3133</v>
      </c>
      <c r="F579" s="552">
        <v>4760</v>
      </c>
      <c r="G579" s="525" t="s">
        <v>3020</v>
      </c>
      <c r="H579" s="560" t="s">
        <v>3134</v>
      </c>
      <c r="I579" s="190" t="s">
        <v>3135</v>
      </c>
      <c r="J579" s="561">
        <v>4460</v>
      </c>
    </row>
    <row r="580" spans="2:10" ht="48" customHeight="1" thickTop="1">
      <c r="B580" s="496" t="s">
        <v>1507</v>
      </c>
      <c r="C580" s="497" t="s">
        <v>3136</v>
      </c>
      <c r="D580" s="308" t="s">
        <v>2891</v>
      </c>
      <c r="E580" s="374" t="s">
        <v>3137</v>
      </c>
      <c r="F580" s="534">
        <v>239</v>
      </c>
      <c r="G580" s="562">
        <v>42401</v>
      </c>
      <c r="H580" s="450" t="s">
        <v>1486</v>
      </c>
      <c r="I580" s="374" t="s">
        <v>2769</v>
      </c>
      <c r="J580" s="483">
        <v>230</v>
      </c>
    </row>
    <row r="581" spans="2:10" ht="48" customHeight="1">
      <c r="B581" s="488" t="s">
        <v>1507</v>
      </c>
      <c r="C581" s="326" t="s">
        <v>3138</v>
      </c>
      <c r="D581" s="138" t="s">
        <v>2891</v>
      </c>
      <c r="E581" s="93" t="s">
        <v>3139</v>
      </c>
      <c r="F581" s="537">
        <v>212</v>
      </c>
      <c r="G581" s="563">
        <v>42401</v>
      </c>
      <c r="H581" s="137" t="s">
        <v>1486</v>
      </c>
      <c r="I581" s="93" t="s">
        <v>2769</v>
      </c>
      <c r="J581" s="330">
        <v>230</v>
      </c>
    </row>
    <row r="582" spans="2:10" ht="48" customHeight="1">
      <c r="B582" s="488" t="s">
        <v>1507</v>
      </c>
      <c r="C582" s="326" t="s">
        <v>3140</v>
      </c>
      <c r="D582" s="138" t="s">
        <v>2688</v>
      </c>
      <c r="E582" s="93" t="s">
        <v>3141</v>
      </c>
      <c r="F582" s="537">
        <v>3099</v>
      </c>
      <c r="G582" s="563">
        <v>42401</v>
      </c>
      <c r="H582" s="93" t="s">
        <v>1477</v>
      </c>
      <c r="I582" s="93" t="s">
        <v>2650</v>
      </c>
      <c r="J582" s="303">
        <v>1470</v>
      </c>
    </row>
    <row r="583" spans="2:10" ht="48" customHeight="1">
      <c r="B583" s="488" t="s">
        <v>1507</v>
      </c>
      <c r="C583" s="326" t="s">
        <v>3142</v>
      </c>
      <c r="D583" s="326" t="s">
        <v>2688</v>
      </c>
      <c r="E583" s="447" t="s">
        <v>3143</v>
      </c>
      <c r="F583" s="537">
        <v>2100</v>
      </c>
      <c r="G583" s="563">
        <v>42401</v>
      </c>
      <c r="H583" s="93" t="s">
        <v>1477</v>
      </c>
      <c r="I583" s="93" t="s">
        <v>2650</v>
      </c>
      <c r="J583" s="303">
        <v>1470</v>
      </c>
    </row>
    <row r="584" spans="2:10" ht="48" customHeight="1">
      <c r="B584" s="488" t="s">
        <v>1507</v>
      </c>
      <c r="C584" s="326" t="s">
        <v>3144</v>
      </c>
      <c r="D584" s="138" t="s">
        <v>3145</v>
      </c>
      <c r="E584" s="93" t="s">
        <v>3146</v>
      </c>
      <c r="F584" s="537">
        <v>367</v>
      </c>
      <c r="G584" s="563">
        <v>42401</v>
      </c>
      <c r="H584" s="425" t="s">
        <v>2319</v>
      </c>
      <c r="I584" s="447" t="s">
        <v>3147</v>
      </c>
      <c r="J584" s="528">
        <v>367</v>
      </c>
    </row>
    <row r="585" spans="2:10" ht="48" customHeight="1">
      <c r="B585" s="488" t="s">
        <v>1507</v>
      </c>
      <c r="C585" s="326" t="s">
        <v>3148</v>
      </c>
      <c r="D585" s="138" t="s">
        <v>3145</v>
      </c>
      <c r="E585" s="93" t="s">
        <v>3149</v>
      </c>
      <c r="F585" s="537">
        <v>367</v>
      </c>
      <c r="G585" s="563">
        <v>42401</v>
      </c>
      <c r="H585" s="425" t="s">
        <v>2319</v>
      </c>
      <c r="I585" s="447" t="s">
        <v>3147</v>
      </c>
      <c r="J585" s="528">
        <v>367</v>
      </c>
    </row>
    <row r="586" spans="2:10" ht="48" customHeight="1">
      <c r="B586" s="488" t="s">
        <v>1994</v>
      </c>
      <c r="C586" s="326" t="s">
        <v>3150</v>
      </c>
      <c r="D586" s="138" t="s">
        <v>1996</v>
      </c>
      <c r="E586" s="93" t="s">
        <v>3151</v>
      </c>
      <c r="F586" s="537">
        <v>396</v>
      </c>
      <c r="G586" s="563">
        <v>42401</v>
      </c>
      <c r="H586" s="383" t="s">
        <v>2103</v>
      </c>
      <c r="I586" s="795" t="s">
        <v>2103</v>
      </c>
      <c r="J586" s="384" t="e">
        <v>#N/A</v>
      </c>
    </row>
    <row r="587" spans="2:10" ht="48" customHeight="1">
      <c r="B587" s="488" t="s">
        <v>484</v>
      </c>
      <c r="C587" s="326" t="s">
        <v>3152</v>
      </c>
      <c r="D587" s="138" t="s">
        <v>1913</v>
      </c>
      <c r="E587" s="93" t="s">
        <v>3153</v>
      </c>
      <c r="F587" s="537">
        <v>395</v>
      </c>
      <c r="G587" s="563">
        <v>42401</v>
      </c>
      <c r="H587" s="425" t="s">
        <v>74</v>
      </c>
      <c r="I587" s="447" t="s">
        <v>1914</v>
      </c>
      <c r="J587" s="442">
        <v>395</v>
      </c>
    </row>
    <row r="588" spans="2:10" ht="48" customHeight="1">
      <c r="B588" s="488" t="s">
        <v>484</v>
      </c>
      <c r="C588" s="326" t="s">
        <v>3154</v>
      </c>
      <c r="D588" s="138" t="s">
        <v>2380</v>
      </c>
      <c r="E588" s="93" t="s">
        <v>3155</v>
      </c>
      <c r="F588" s="537">
        <v>79</v>
      </c>
      <c r="G588" s="563">
        <v>42401</v>
      </c>
      <c r="H588" s="425" t="s">
        <v>85</v>
      </c>
      <c r="I588" s="447" t="s">
        <v>3156</v>
      </c>
      <c r="J588" s="442">
        <v>79</v>
      </c>
    </row>
    <row r="589" spans="2:10" ht="48" customHeight="1">
      <c r="B589" s="488" t="s">
        <v>484</v>
      </c>
      <c r="C589" s="326" t="s">
        <v>3157</v>
      </c>
      <c r="D589" s="138" t="s">
        <v>2380</v>
      </c>
      <c r="E589" s="93" t="s">
        <v>3158</v>
      </c>
      <c r="F589" s="537">
        <v>79</v>
      </c>
      <c r="G589" s="563">
        <v>42401</v>
      </c>
      <c r="H589" s="564" t="s">
        <v>76</v>
      </c>
      <c r="I589" s="447" t="s">
        <v>1915</v>
      </c>
      <c r="J589" s="442">
        <v>79</v>
      </c>
    </row>
    <row r="590" spans="2:10" ht="48" customHeight="1">
      <c r="B590" s="488" t="s">
        <v>484</v>
      </c>
      <c r="C590" s="326" t="s">
        <v>3159</v>
      </c>
      <c r="D590" s="138" t="s">
        <v>2380</v>
      </c>
      <c r="E590" s="93" t="s">
        <v>3160</v>
      </c>
      <c r="F590" s="537">
        <v>79</v>
      </c>
      <c r="G590" s="563">
        <v>42401</v>
      </c>
      <c r="H590" s="425" t="s">
        <v>71</v>
      </c>
      <c r="I590" s="447" t="s">
        <v>2990</v>
      </c>
      <c r="J590" s="442">
        <v>49</v>
      </c>
    </row>
    <row r="591" spans="2:10" ht="48" customHeight="1">
      <c r="B591" s="488" t="s">
        <v>484</v>
      </c>
      <c r="C591" s="326" t="s">
        <v>3161</v>
      </c>
      <c r="D591" s="138" t="s">
        <v>1929</v>
      </c>
      <c r="E591" s="93" t="s">
        <v>3162</v>
      </c>
      <c r="F591" s="537">
        <v>79</v>
      </c>
      <c r="G591" s="563">
        <v>42401</v>
      </c>
      <c r="H591" s="425" t="s">
        <v>79</v>
      </c>
      <c r="I591" s="447" t="s">
        <v>1932</v>
      </c>
      <c r="J591" s="442">
        <v>79</v>
      </c>
    </row>
    <row r="592" spans="2:10" ht="48" customHeight="1">
      <c r="B592" s="488" t="s">
        <v>484</v>
      </c>
      <c r="C592" s="326" t="s">
        <v>3163</v>
      </c>
      <c r="D592" s="138" t="s">
        <v>1929</v>
      </c>
      <c r="E592" s="93" t="s">
        <v>3164</v>
      </c>
      <c r="F592" s="537">
        <v>79</v>
      </c>
      <c r="G592" s="563">
        <v>42401</v>
      </c>
      <c r="H592" s="425" t="s">
        <v>81</v>
      </c>
      <c r="I592" s="447" t="s">
        <v>1935</v>
      </c>
      <c r="J592" s="442">
        <v>79</v>
      </c>
    </row>
    <row r="593" spans="2:10" ht="48" customHeight="1">
      <c r="B593" s="488" t="s">
        <v>561</v>
      </c>
      <c r="C593" s="447" t="s">
        <v>3165</v>
      </c>
      <c r="D593" s="93" t="s">
        <v>3034</v>
      </c>
      <c r="E593" s="93" t="s">
        <v>3166</v>
      </c>
      <c r="F593" s="537">
        <v>443</v>
      </c>
      <c r="G593" s="563">
        <v>42401</v>
      </c>
      <c r="H593" s="454" t="s">
        <v>3036</v>
      </c>
      <c r="I593" s="447" t="s">
        <v>3037</v>
      </c>
      <c r="J593" s="442">
        <v>549</v>
      </c>
    </row>
    <row r="594" spans="2:10" ht="56.25" customHeight="1">
      <c r="B594" s="488" t="s">
        <v>561</v>
      </c>
      <c r="C594" s="326" t="s">
        <v>3167</v>
      </c>
      <c r="D594" s="326" t="s">
        <v>3168</v>
      </c>
      <c r="E594" s="447" t="s">
        <v>3169</v>
      </c>
      <c r="F594" s="537">
        <v>3645</v>
      </c>
      <c r="G594" s="563">
        <v>42401</v>
      </c>
      <c r="H594" s="137" t="s">
        <v>2721</v>
      </c>
      <c r="I594" s="93" t="s">
        <v>2722</v>
      </c>
      <c r="J594" s="330">
        <v>1399</v>
      </c>
    </row>
    <row r="595" spans="2:10" ht="48" customHeight="1">
      <c r="B595" s="488" t="s">
        <v>561</v>
      </c>
      <c r="C595" s="447" t="s">
        <v>3170</v>
      </c>
      <c r="D595" s="93" t="s">
        <v>3171</v>
      </c>
      <c r="E595" s="93" t="s">
        <v>3172</v>
      </c>
      <c r="F595" s="537">
        <v>499</v>
      </c>
      <c r="G595" s="563">
        <v>42401</v>
      </c>
      <c r="H595" s="454" t="s">
        <v>10</v>
      </c>
      <c r="I595" s="447" t="s">
        <v>3173</v>
      </c>
      <c r="J595" s="442">
        <v>359</v>
      </c>
    </row>
    <row r="596" spans="2:10" ht="48" customHeight="1">
      <c r="B596" s="565" t="s">
        <v>561</v>
      </c>
      <c r="C596" s="566" t="s">
        <v>3174</v>
      </c>
      <c r="D596" s="567" t="s">
        <v>3175</v>
      </c>
      <c r="E596" s="567" t="s">
        <v>3176</v>
      </c>
      <c r="F596" s="568">
        <v>1498</v>
      </c>
      <c r="G596" s="563">
        <v>42401</v>
      </c>
      <c r="H596" s="454" t="s">
        <v>27</v>
      </c>
      <c r="I596" s="569" t="s">
        <v>3177</v>
      </c>
      <c r="J596" s="570">
        <v>1498</v>
      </c>
    </row>
    <row r="597" spans="2:10" ht="48" customHeight="1">
      <c r="B597" s="325" t="s">
        <v>1528</v>
      </c>
      <c r="C597" s="326" t="s">
        <v>3178</v>
      </c>
      <c r="D597" s="326" t="s">
        <v>3179</v>
      </c>
      <c r="E597" s="447" t="s">
        <v>3180</v>
      </c>
      <c r="F597" s="537">
        <v>575</v>
      </c>
      <c r="G597" s="563">
        <v>42401</v>
      </c>
      <c r="H597" s="425" t="s">
        <v>3181</v>
      </c>
      <c r="I597" s="447" t="s">
        <v>3182</v>
      </c>
      <c r="J597" s="442">
        <v>479</v>
      </c>
    </row>
    <row r="598" spans="2:10" ht="48" customHeight="1">
      <c r="B598" s="488" t="s">
        <v>1528</v>
      </c>
      <c r="C598" s="326" t="s">
        <v>3183</v>
      </c>
      <c r="D598" s="138" t="s">
        <v>3184</v>
      </c>
      <c r="E598" s="447" t="s">
        <v>3185</v>
      </c>
      <c r="F598" s="537">
        <v>3340</v>
      </c>
      <c r="G598" s="563">
        <v>42401</v>
      </c>
      <c r="H598" s="425" t="s">
        <v>2108</v>
      </c>
      <c r="I598" s="93" t="s">
        <v>3186</v>
      </c>
      <c r="J598" s="442">
        <v>3489</v>
      </c>
    </row>
    <row r="599" spans="2:10" ht="48" customHeight="1">
      <c r="B599" s="325" t="s">
        <v>1528</v>
      </c>
      <c r="C599" s="326" t="s">
        <v>3187</v>
      </c>
      <c r="D599" s="138" t="s">
        <v>3188</v>
      </c>
      <c r="E599" s="138" t="s">
        <v>3189</v>
      </c>
      <c r="F599" s="537">
        <v>3490</v>
      </c>
      <c r="G599" s="563">
        <v>42401</v>
      </c>
      <c r="H599" s="425" t="s">
        <v>2108</v>
      </c>
      <c r="I599" s="93" t="s">
        <v>3186</v>
      </c>
      <c r="J599" s="442">
        <v>3489</v>
      </c>
    </row>
    <row r="600" spans="2:10" ht="48" customHeight="1">
      <c r="B600" s="325" t="s">
        <v>1528</v>
      </c>
      <c r="C600" s="326" t="s">
        <v>3190</v>
      </c>
      <c r="D600" s="138" t="s">
        <v>3188</v>
      </c>
      <c r="E600" s="138" t="s">
        <v>3191</v>
      </c>
      <c r="F600" s="537">
        <v>3670</v>
      </c>
      <c r="G600" s="563">
        <v>42401</v>
      </c>
      <c r="H600" s="425" t="s">
        <v>2111</v>
      </c>
      <c r="I600" s="93" t="s">
        <v>3192</v>
      </c>
      <c r="J600" s="442">
        <v>3669</v>
      </c>
    </row>
    <row r="601" spans="2:10" ht="48" customHeight="1">
      <c r="B601" s="325" t="s">
        <v>1528</v>
      </c>
      <c r="C601" s="326" t="s">
        <v>3193</v>
      </c>
      <c r="D601" s="138" t="s">
        <v>3188</v>
      </c>
      <c r="E601" s="138" t="s">
        <v>3194</v>
      </c>
      <c r="F601" s="537">
        <v>3850</v>
      </c>
      <c r="G601" s="563">
        <v>42401</v>
      </c>
      <c r="H601" s="370" t="s">
        <v>2113</v>
      </c>
      <c r="I601" s="93" t="s">
        <v>3195</v>
      </c>
      <c r="J601" s="442">
        <v>3849</v>
      </c>
    </row>
    <row r="602" spans="2:10" ht="48" customHeight="1">
      <c r="B602" s="325" t="s">
        <v>1528</v>
      </c>
      <c r="C602" s="326" t="s">
        <v>3196</v>
      </c>
      <c r="D602" s="138" t="s">
        <v>3188</v>
      </c>
      <c r="E602" s="138" t="s">
        <v>3197</v>
      </c>
      <c r="F602" s="537">
        <v>4030</v>
      </c>
      <c r="G602" s="563">
        <v>42401</v>
      </c>
      <c r="H602" s="370" t="s">
        <v>2115</v>
      </c>
      <c r="I602" s="93" t="s">
        <v>3198</v>
      </c>
      <c r="J602" s="442">
        <v>4029</v>
      </c>
    </row>
    <row r="603" spans="2:10" ht="48" customHeight="1">
      <c r="B603" s="325" t="s">
        <v>1528</v>
      </c>
      <c r="C603" s="326" t="s">
        <v>3199</v>
      </c>
      <c r="D603" s="138" t="s">
        <v>3188</v>
      </c>
      <c r="E603" s="138" t="s">
        <v>3200</v>
      </c>
      <c r="F603" s="537">
        <v>4210</v>
      </c>
      <c r="G603" s="563">
        <v>42401</v>
      </c>
      <c r="H603" s="370" t="s">
        <v>2117</v>
      </c>
      <c r="I603" s="93" t="s">
        <v>3201</v>
      </c>
      <c r="J603" s="442">
        <v>4389</v>
      </c>
    </row>
    <row r="604" spans="2:10" ht="48" customHeight="1">
      <c r="B604" s="325" t="s">
        <v>1528</v>
      </c>
      <c r="C604" s="326" t="s">
        <v>3202</v>
      </c>
      <c r="D604" s="138" t="s">
        <v>3188</v>
      </c>
      <c r="E604" s="138" t="s">
        <v>3203</v>
      </c>
      <c r="F604" s="537">
        <v>4390</v>
      </c>
      <c r="G604" s="563">
        <v>42401</v>
      </c>
      <c r="H604" s="370" t="s">
        <v>2117</v>
      </c>
      <c r="I604" s="93" t="s">
        <v>3201</v>
      </c>
      <c r="J604" s="442">
        <v>4389</v>
      </c>
    </row>
    <row r="605" spans="2:10" ht="48" customHeight="1">
      <c r="B605" s="325" t="s">
        <v>1528</v>
      </c>
      <c r="C605" s="326" t="s">
        <v>3204</v>
      </c>
      <c r="D605" s="138" t="s">
        <v>3188</v>
      </c>
      <c r="E605" s="138" t="s">
        <v>3205</v>
      </c>
      <c r="F605" s="537">
        <v>4570</v>
      </c>
      <c r="G605" s="563">
        <v>42401</v>
      </c>
      <c r="H605" s="370" t="s">
        <v>2119</v>
      </c>
      <c r="I605" s="93" t="s">
        <v>3206</v>
      </c>
      <c r="J605" s="442">
        <v>4749</v>
      </c>
    </row>
    <row r="606" spans="2:10" ht="48" customHeight="1">
      <c r="B606" s="325" t="s">
        <v>1528</v>
      </c>
      <c r="C606" s="326" t="s">
        <v>3207</v>
      </c>
      <c r="D606" s="138" t="s">
        <v>3188</v>
      </c>
      <c r="E606" s="138" t="s">
        <v>3208</v>
      </c>
      <c r="F606" s="537">
        <v>4750</v>
      </c>
      <c r="G606" s="563">
        <v>42401</v>
      </c>
      <c r="H606" s="370" t="s">
        <v>2119</v>
      </c>
      <c r="I606" s="93" t="s">
        <v>3206</v>
      </c>
      <c r="J606" s="442">
        <v>4749</v>
      </c>
    </row>
    <row r="607" spans="2:10" ht="48" customHeight="1">
      <c r="B607" s="325" t="s">
        <v>1528</v>
      </c>
      <c r="C607" s="326" t="s">
        <v>3209</v>
      </c>
      <c r="D607" s="138" t="s">
        <v>3188</v>
      </c>
      <c r="E607" s="138" t="s">
        <v>3210</v>
      </c>
      <c r="F607" s="537">
        <v>4930</v>
      </c>
      <c r="G607" s="563">
        <v>42401</v>
      </c>
      <c r="H607" s="370" t="s">
        <v>2121</v>
      </c>
      <c r="I607" s="93" t="s">
        <v>3211</v>
      </c>
      <c r="J607" s="442">
        <v>5100</v>
      </c>
    </row>
    <row r="608" spans="2:10" ht="48" customHeight="1">
      <c r="B608" s="325" t="s">
        <v>1528</v>
      </c>
      <c r="C608" s="326" t="s">
        <v>3212</v>
      </c>
      <c r="D608" s="138" t="s">
        <v>3188</v>
      </c>
      <c r="E608" s="138" t="s">
        <v>3213</v>
      </c>
      <c r="F608" s="537">
        <v>5110</v>
      </c>
      <c r="G608" s="563">
        <v>42401</v>
      </c>
      <c r="H608" s="370" t="s">
        <v>2121</v>
      </c>
      <c r="I608" s="93" t="s">
        <v>3211</v>
      </c>
      <c r="J608" s="442">
        <v>5100</v>
      </c>
    </row>
    <row r="609" spans="2:10" ht="48" customHeight="1">
      <c r="B609" s="325" t="s">
        <v>1528</v>
      </c>
      <c r="C609" s="326" t="s">
        <v>3214</v>
      </c>
      <c r="D609" s="138" t="s">
        <v>3188</v>
      </c>
      <c r="E609" s="138" t="s">
        <v>3215</v>
      </c>
      <c r="F609" s="537">
        <v>5290</v>
      </c>
      <c r="G609" s="571">
        <v>42401</v>
      </c>
      <c r="H609" s="370" t="s">
        <v>2123</v>
      </c>
      <c r="I609" s="93" t="s">
        <v>3216</v>
      </c>
      <c r="J609" s="442">
        <v>5469</v>
      </c>
    </row>
    <row r="610" spans="2:10" ht="48" customHeight="1">
      <c r="B610" s="325" t="s">
        <v>1528</v>
      </c>
      <c r="C610" s="326" t="s">
        <v>3217</v>
      </c>
      <c r="D610" s="138" t="s">
        <v>3188</v>
      </c>
      <c r="E610" s="138" t="s">
        <v>3218</v>
      </c>
      <c r="F610" s="537">
        <v>5470</v>
      </c>
      <c r="G610" s="571">
        <v>42401</v>
      </c>
      <c r="H610" s="370" t="s">
        <v>2123</v>
      </c>
      <c r="I610" s="93" t="s">
        <v>3216</v>
      </c>
      <c r="J610" s="442">
        <v>5469</v>
      </c>
    </row>
    <row r="611" spans="2:10" ht="48" customHeight="1">
      <c r="B611" s="325" t="s">
        <v>1528</v>
      </c>
      <c r="C611" s="326" t="s">
        <v>3219</v>
      </c>
      <c r="D611" s="138" t="s">
        <v>3188</v>
      </c>
      <c r="E611" s="138" t="s">
        <v>3220</v>
      </c>
      <c r="F611" s="537">
        <v>5650</v>
      </c>
      <c r="G611" s="571">
        <v>42401</v>
      </c>
      <c r="H611" s="370" t="s">
        <v>2125</v>
      </c>
      <c r="I611" s="93" t="s">
        <v>3221</v>
      </c>
      <c r="J611" s="442">
        <v>6189</v>
      </c>
    </row>
    <row r="612" spans="2:10" ht="48" customHeight="1">
      <c r="B612" s="325" t="s">
        <v>1528</v>
      </c>
      <c r="C612" s="326" t="s">
        <v>3222</v>
      </c>
      <c r="D612" s="138" t="s">
        <v>3188</v>
      </c>
      <c r="E612" s="138" t="s">
        <v>3223</v>
      </c>
      <c r="F612" s="537">
        <v>5830</v>
      </c>
      <c r="G612" s="571">
        <v>42401</v>
      </c>
      <c r="H612" s="370" t="s">
        <v>2125</v>
      </c>
      <c r="I612" s="93" t="s">
        <v>3221</v>
      </c>
      <c r="J612" s="442">
        <v>6189</v>
      </c>
    </row>
    <row r="613" spans="2:10" ht="48" customHeight="1" thickBot="1">
      <c r="B613" s="572" t="s">
        <v>1528</v>
      </c>
      <c r="C613" s="530" t="s">
        <v>3224</v>
      </c>
      <c r="D613" s="258" t="s">
        <v>3188</v>
      </c>
      <c r="E613" s="258" t="s">
        <v>3225</v>
      </c>
      <c r="F613" s="531">
        <v>6010</v>
      </c>
      <c r="G613" s="571">
        <v>42401</v>
      </c>
      <c r="H613" s="370" t="s">
        <v>2125</v>
      </c>
      <c r="I613" s="93" t="s">
        <v>3221</v>
      </c>
      <c r="J613" s="442">
        <v>6189</v>
      </c>
    </row>
    <row r="614" spans="2:10" ht="48" customHeight="1" thickTop="1">
      <c r="B614" s="496" t="s">
        <v>1523</v>
      </c>
      <c r="C614" s="497" t="s">
        <v>3226</v>
      </c>
      <c r="D614" s="497" t="s">
        <v>3227</v>
      </c>
      <c r="E614" s="536" t="s">
        <v>3228</v>
      </c>
      <c r="F614" s="534">
        <v>140.47999999999999</v>
      </c>
      <c r="G614" s="562">
        <v>42370</v>
      </c>
      <c r="H614" s="429" t="s">
        <v>3229</v>
      </c>
      <c r="I614" s="536" t="s">
        <v>3230</v>
      </c>
      <c r="J614" s="437">
        <v>179</v>
      </c>
    </row>
    <row r="615" spans="2:10" ht="48" customHeight="1">
      <c r="B615" s="325" t="s">
        <v>1523</v>
      </c>
      <c r="C615" s="326" t="s">
        <v>3231</v>
      </c>
      <c r="D615" s="138" t="s">
        <v>3232</v>
      </c>
      <c r="E615" s="573" t="s">
        <v>3230</v>
      </c>
      <c r="F615" s="537">
        <v>219</v>
      </c>
      <c r="G615" s="563">
        <v>42370</v>
      </c>
      <c r="H615" s="425" t="s">
        <v>3233</v>
      </c>
      <c r="I615" s="326" t="s">
        <v>3234</v>
      </c>
      <c r="J615" s="442">
        <v>289</v>
      </c>
    </row>
    <row r="616" spans="2:10" ht="48" customHeight="1">
      <c r="B616" s="325" t="s">
        <v>1523</v>
      </c>
      <c r="C616" s="326" t="s">
        <v>3235</v>
      </c>
      <c r="D616" s="138" t="s">
        <v>3232</v>
      </c>
      <c r="E616" s="138" t="s">
        <v>3236</v>
      </c>
      <c r="F616" s="537">
        <v>399</v>
      </c>
      <c r="G616" s="563">
        <v>42370</v>
      </c>
      <c r="H616" s="258" t="s">
        <v>1448</v>
      </c>
      <c r="I616" s="530" t="s">
        <v>2474</v>
      </c>
      <c r="J616" s="574">
        <v>180</v>
      </c>
    </row>
    <row r="617" spans="2:10" ht="48" customHeight="1">
      <c r="B617" s="488" t="s">
        <v>1523</v>
      </c>
      <c r="C617" s="326" t="s">
        <v>3237</v>
      </c>
      <c r="D617" s="138" t="s">
        <v>3232</v>
      </c>
      <c r="E617" s="93" t="s">
        <v>3238</v>
      </c>
      <c r="F617" s="537">
        <v>649</v>
      </c>
      <c r="G617" s="563">
        <v>42370</v>
      </c>
      <c r="H617" s="575" t="s">
        <v>1448</v>
      </c>
      <c r="I617" s="530" t="s">
        <v>2474</v>
      </c>
      <c r="J617" s="574">
        <v>180</v>
      </c>
    </row>
    <row r="618" spans="2:10" ht="48" customHeight="1">
      <c r="B618" s="565" t="s">
        <v>1523</v>
      </c>
      <c r="C618" s="566" t="s">
        <v>3239</v>
      </c>
      <c r="D618" s="567" t="s">
        <v>3240</v>
      </c>
      <c r="E618" s="567" t="s">
        <v>3241</v>
      </c>
      <c r="F618" s="568">
        <v>209</v>
      </c>
      <c r="G618" s="563">
        <v>42370</v>
      </c>
      <c r="H618" s="370" t="s">
        <v>44</v>
      </c>
      <c r="I618" s="93" t="s">
        <v>3242</v>
      </c>
      <c r="J618" s="446">
        <v>369</v>
      </c>
    </row>
    <row r="619" spans="2:10" ht="48" customHeight="1">
      <c r="B619" s="488" t="s">
        <v>1507</v>
      </c>
      <c r="C619" s="326" t="s">
        <v>3243</v>
      </c>
      <c r="D619" s="326" t="s">
        <v>3244</v>
      </c>
      <c r="E619" s="447" t="s">
        <v>3245</v>
      </c>
      <c r="F619" s="537">
        <v>849</v>
      </c>
      <c r="G619" s="563">
        <v>42370</v>
      </c>
      <c r="H619" s="93" t="s">
        <v>1477</v>
      </c>
      <c r="I619" s="93" t="s">
        <v>2650</v>
      </c>
      <c r="J619" s="303">
        <v>1470</v>
      </c>
    </row>
    <row r="620" spans="2:10" ht="48" customHeight="1">
      <c r="B620" s="488" t="s">
        <v>1507</v>
      </c>
      <c r="C620" s="326" t="s">
        <v>3246</v>
      </c>
      <c r="D620" s="326" t="s">
        <v>3247</v>
      </c>
      <c r="E620" s="447" t="s">
        <v>3248</v>
      </c>
      <c r="F620" s="537">
        <v>1500</v>
      </c>
      <c r="G620" s="563">
        <v>42370</v>
      </c>
      <c r="H620" s="137" t="s">
        <v>161</v>
      </c>
      <c r="I620" s="163" t="s">
        <v>2490</v>
      </c>
      <c r="J620" s="303">
        <v>1270</v>
      </c>
    </row>
    <row r="621" spans="2:10" ht="48" customHeight="1">
      <c r="B621" s="488" t="s">
        <v>1507</v>
      </c>
      <c r="C621" s="326" t="s">
        <v>3249</v>
      </c>
      <c r="D621" s="326" t="s">
        <v>3247</v>
      </c>
      <c r="E621" s="447" t="s">
        <v>3250</v>
      </c>
      <c r="F621" s="537">
        <v>1900</v>
      </c>
      <c r="G621" s="563">
        <v>42370</v>
      </c>
      <c r="H621" s="93" t="s">
        <v>1477</v>
      </c>
      <c r="I621" s="93" t="s">
        <v>2650</v>
      </c>
      <c r="J621" s="303">
        <v>1470</v>
      </c>
    </row>
    <row r="622" spans="2:10" ht="48" customHeight="1">
      <c r="B622" s="488" t="s">
        <v>1507</v>
      </c>
      <c r="C622" s="326" t="s">
        <v>3251</v>
      </c>
      <c r="D622" s="326" t="s">
        <v>2688</v>
      </c>
      <c r="E622" s="447" t="s">
        <v>2796</v>
      </c>
      <c r="F622" s="537">
        <v>1700</v>
      </c>
      <c r="G622" s="563">
        <v>42370</v>
      </c>
      <c r="H622" s="137" t="s">
        <v>161</v>
      </c>
      <c r="I622" s="163" t="s">
        <v>2490</v>
      </c>
      <c r="J622" s="303">
        <v>1270</v>
      </c>
    </row>
    <row r="623" spans="2:10" ht="48" customHeight="1">
      <c r="B623" s="488" t="s">
        <v>1507</v>
      </c>
      <c r="C623" s="326" t="s">
        <v>3252</v>
      </c>
      <c r="D623" s="326" t="s">
        <v>3253</v>
      </c>
      <c r="E623" s="447" t="s">
        <v>3254</v>
      </c>
      <c r="F623" s="537">
        <v>559</v>
      </c>
      <c r="G623" s="563">
        <v>42370</v>
      </c>
      <c r="H623" s="425" t="s">
        <v>3255</v>
      </c>
      <c r="I623" s="447" t="s">
        <v>3256</v>
      </c>
      <c r="J623" s="442">
        <v>639</v>
      </c>
    </row>
    <row r="624" spans="2:10" ht="48" customHeight="1" thickBot="1">
      <c r="B624" s="488" t="s">
        <v>1480</v>
      </c>
      <c r="C624" s="326" t="s">
        <v>3257</v>
      </c>
      <c r="D624" s="93" t="s">
        <v>2877</v>
      </c>
      <c r="E624" s="93" t="s">
        <v>3258</v>
      </c>
      <c r="F624" s="537">
        <v>409</v>
      </c>
      <c r="G624" s="563">
        <v>42370</v>
      </c>
      <c r="H624" s="514" t="s">
        <v>2879</v>
      </c>
      <c r="I624" s="316" t="s">
        <v>2880</v>
      </c>
      <c r="J624" s="336">
        <v>159</v>
      </c>
    </row>
    <row r="625" spans="2:10" ht="48" customHeight="1" thickTop="1">
      <c r="B625" s="488" t="s">
        <v>1480</v>
      </c>
      <c r="C625" s="326" t="s">
        <v>3259</v>
      </c>
      <c r="D625" s="326" t="s">
        <v>3054</v>
      </c>
      <c r="E625" s="447" t="s">
        <v>3260</v>
      </c>
      <c r="F625" s="537">
        <v>599</v>
      </c>
      <c r="G625" s="563">
        <v>42370</v>
      </c>
      <c r="H625" s="163" t="s">
        <v>3261</v>
      </c>
      <c r="I625" s="93" t="s">
        <v>2769</v>
      </c>
      <c r="J625" s="330">
        <v>230</v>
      </c>
    </row>
    <row r="626" spans="2:10" ht="48" customHeight="1">
      <c r="B626" s="488" t="s">
        <v>1955</v>
      </c>
      <c r="C626" s="447" t="s">
        <v>3262</v>
      </c>
      <c r="D626" s="326" t="s">
        <v>1956</v>
      </c>
      <c r="E626" s="447" t="s">
        <v>3263</v>
      </c>
      <c r="F626" s="537">
        <v>549</v>
      </c>
      <c r="G626" s="563">
        <v>42370</v>
      </c>
      <c r="H626" s="425" t="s">
        <v>87</v>
      </c>
      <c r="I626" s="447" t="s">
        <v>3264</v>
      </c>
      <c r="J626" s="442">
        <v>549</v>
      </c>
    </row>
    <row r="627" spans="2:10" ht="48" customHeight="1">
      <c r="B627" s="488" t="s">
        <v>561</v>
      </c>
      <c r="C627" s="447" t="s">
        <v>3265</v>
      </c>
      <c r="D627" s="93" t="s">
        <v>3266</v>
      </c>
      <c r="E627" s="93" t="s">
        <v>3267</v>
      </c>
      <c r="F627" s="537">
        <v>199</v>
      </c>
      <c r="G627" s="563">
        <v>42370</v>
      </c>
      <c r="H627" s="454" t="s">
        <v>3268</v>
      </c>
      <c r="I627" s="447" t="s">
        <v>3269</v>
      </c>
      <c r="J627" s="442">
        <v>399</v>
      </c>
    </row>
    <row r="628" spans="2:10" ht="48" customHeight="1">
      <c r="B628" s="488" t="s">
        <v>561</v>
      </c>
      <c r="C628" s="447" t="s">
        <v>3270</v>
      </c>
      <c r="D628" s="447" t="s">
        <v>2094</v>
      </c>
      <c r="E628" s="447" t="s">
        <v>3271</v>
      </c>
      <c r="F628" s="576">
        <v>1200</v>
      </c>
      <c r="G628" s="563">
        <v>42370</v>
      </c>
      <c r="H628" s="454" t="s">
        <v>3272</v>
      </c>
      <c r="I628" s="447" t="s">
        <v>3273</v>
      </c>
      <c r="J628" s="577">
        <v>529</v>
      </c>
    </row>
    <row r="629" spans="2:10" ht="48" customHeight="1">
      <c r="B629" s="488" t="s">
        <v>561</v>
      </c>
      <c r="C629" s="326" t="s">
        <v>3274</v>
      </c>
      <c r="D629" s="93" t="s">
        <v>3275</v>
      </c>
      <c r="E629" s="93" t="s">
        <v>3276</v>
      </c>
      <c r="F629" s="537">
        <v>645</v>
      </c>
      <c r="G629" s="563">
        <v>42370</v>
      </c>
      <c r="H629" s="454" t="s">
        <v>34</v>
      </c>
      <c r="I629" s="447" t="s">
        <v>3277</v>
      </c>
      <c r="J629" s="442">
        <v>4029</v>
      </c>
    </row>
    <row r="630" spans="2:10" ht="48" customHeight="1">
      <c r="B630" s="488" t="s">
        <v>561</v>
      </c>
      <c r="C630" s="326" t="s">
        <v>3278</v>
      </c>
      <c r="D630" s="326" t="s">
        <v>3279</v>
      </c>
      <c r="E630" s="447" t="s">
        <v>3280</v>
      </c>
      <c r="F630" s="537">
        <v>1999</v>
      </c>
      <c r="G630" s="563">
        <v>42370</v>
      </c>
      <c r="H630" s="137" t="s">
        <v>2726</v>
      </c>
      <c r="I630" s="93" t="s">
        <v>2727</v>
      </c>
      <c r="J630" s="330">
        <v>1199</v>
      </c>
    </row>
    <row r="631" spans="2:10" ht="48" customHeight="1">
      <c r="B631" s="488" t="s">
        <v>561</v>
      </c>
      <c r="C631" s="326" t="s">
        <v>3281</v>
      </c>
      <c r="D631" s="326" t="s">
        <v>3282</v>
      </c>
      <c r="E631" s="447" t="s">
        <v>3283</v>
      </c>
      <c r="F631" s="537">
        <v>3569</v>
      </c>
      <c r="G631" s="571">
        <v>42370</v>
      </c>
      <c r="H631" s="454" t="s">
        <v>980</v>
      </c>
      <c r="I631" s="447" t="s">
        <v>3284</v>
      </c>
      <c r="J631" s="442">
        <v>4029</v>
      </c>
    </row>
    <row r="632" spans="2:10" ht="48" customHeight="1">
      <c r="B632" s="488" t="s">
        <v>561</v>
      </c>
      <c r="C632" s="447" t="s">
        <v>3285</v>
      </c>
      <c r="D632" s="93" t="s">
        <v>3286</v>
      </c>
      <c r="E632" s="93" t="s">
        <v>3287</v>
      </c>
      <c r="F632" s="537">
        <v>399</v>
      </c>
      <c r="G632" s="571">
        <v>42370</v>
      </c>
      <c r="H632" s="454" t="s">
        <v>3041</v>
      </c>
      <c r="I632" s="447" t="s">
        <v>3042</v>
      </c>
      <c r="J632" s="442">
        <v>899</v>
      </c>
    </row>
    <row r="633" spans="2:10" ht="48" customHeight="1">
      <c r="B633" s="488" t="s">
        <v>561</v>
      </c>
      <c r="C633" s="326" t="s">
        <v>3288</v>
      </c>
      <c r="D633" s="326" t="s">
        <v>3039</v>
      </c>
      <c r="E633" s="447" t="s">
        <v>3040</v>
      </c>
      <c r="F633" s="537">
        <v>998</v>
      </c>
      <c r="G633" s="571">
        <v>42370</v>
      </c>
      <c r="H633" s="454" t="s">
        <v>3041</v>
      </c>
      <c r="I633" s="447" t="s">
        <v>3042</v>
      </c>
      <c r="J633" s="442">
        <v>899</v>
      </c>
    </row>
    <row r="634" spans="2:10" ht="48" customHeight="1">
      <c r="B634" s="488" t="s">
        <v>561</v>
      </c>
      <c r="C634" s="447" t="s">
        <v>3289</v>
      </c>
      <c r="D634" s="93" t="s">
        <v>3290</v>
      </c>
      <c r="E634" s="93" t="s">
        <v>3291</v>
      </c>
      <c r="F634" s="537">
        <v>1300</v>
      </c>
      <c r="G634" s="571">
        <v>42370</v>
      </c>
      <c r="H634" s="383" t="s">
        <v>2103</v>
      </c>
      <c r="I634" s="795" t="s">
        <v>2103</v>
      </c>
      <c r="J634" s="384" t="e">
        <v>#N/A</v>
      </c>
    </row>
    <row r="635" spans="2:10" ht="48" customHeight="1" thickBot="1">
      <c r="B635" s="529" t="s">
        <v>484</v>
      </c>
      <c r="C635" s="530" t="s">
        <v>3292</v>
      </c>
      <c r="D635" s="258" t="s">
        <v>1865</v>
      </c>
      <c r="E635" s="260" t="s">
        <v>3293</v>
      </c>
      <c r="F635" s="531">
        <v>129</v>
      </c>
      <c r="G635" s="571">
        <v>42370</v>
      </c>
      <c r="H635" s="383" t="s">
        <v>2103</v>
      </c>
      <c r="I635" s="795" t="s">
        <v>2103</v>
      </c>
      <c r="J635" s="384" t="e">
        <v>#N/A</v>
      </c>
    </row>
    <row r="636" spans="2:10" ht="48" customHeight="1" thickTop="1">
      <c r="B636" s="578" t="s">
        <v>1523</v>
      </c>
      <c r="C636" s="497" t="s">
        <v>3294</v>
      </c>
      <c r="D636" s="308" t="s">
        <v>3232</v>
      </c>
      <c r="E636" s="308" t="s">
        <v>3295</v>
      </c>
      <c r="F636" s="579">
        <v>239</v>
      </c>
      <c r="G636" s="580" t="s">
        <v>3296</v>
      </c>
      <c r="H636" s="429" t="s">
        <v>3233</v>
      </c>
      <c r="I636" s="497" t="s">
        <v>3234</v>
      </c>
      <c r="J636" s="581">
        <v>289</v>
      </c>
    </row>
    <row r="637" spans="2:10" ht="48" customHeight="1">
      <c r="B637" s="488" t="s">
        <v>1523</v>
      </c>
      <c r="C637" s="326" t="s">
        <v>3297</v>
      </c>
      <c r="D637" s="138" t="s">
        <v>3298</v>
      </c>
      <c r="E637" s="93" t="s">
        <v>3299</v>
      </c>
      <c r="F637" s="540">
        <v>355</v>
      </c>
      <c r="G637" s="582" t="s">
        <v>3296</v>
      </c>
      <c r="H637" s="425" t="s">
        <v>3300</v>
      </c>
      <c r="I637" s="93" t="s">
        <v>2824</v>
      </c>
      <c r="J637" s="442">
        <v>849</v>
      </c>
    </row>
    <row r="638" spans="2:10" ht="48" customHeight="1">
      <c r="B638" s="488" t="s">
        <v>1523</v>
      </c>
      <c r="C638" s="326" t="s">
        <v>3301</v>
      </c>
      <c r="D638" s="138" t="s">
        <v>3298</v>
      </c>
      <c r="E638" s="93" t="s">
        <v>3302</v>
      </c>
      <c r="F638" s="583">
        <v>355</v>
      </c>
      <c r="G638" s="582" t="s">
        <v>3296</v>
      </c>
      <c r="H638" s="425" t="s">
        <v>3300</v>
      </c>
      <c r="I638" s="93" t="s">
        <v>2827</v>
      </c>
      <c r="J638" s="442">
        <v>849</v>
      </c>
    </row>
    <row r="639" spans="2:10" ht="48" customHeight="1">
      <c r="B639" s="488" t="s">
        <v>1507</v>
      </c>
      <c r="C639" s="326" t="s">
        <v>3303</v>
      </c>
      <c r="D639" s="138" t="s">
        <v>3304</v>
      </c>
      <c r="E639" s="93" t="s">
        <v>3305</v>
      </c>
      <c r="F639" s="583">
        <v>600</v>
      </c>
      <c r="G639" s="582" t="s">
        <v>3296</v>
      </c>
      <c r="H639" s="425" t="s">
        <v>3306</v>
      </c>
      <c r="I639" s="447" t="s">
        <v>3307</v>
      </c>
      <c r="J639" s="584">
        <v>429</v>
      </c>
    </row>
    <row r="640" spans="2:10" ht="48" customHeight="1">
      <c r="B640" s="488" t="s">
        <v>1507</v>
      </c>
      <c r="C640" s="326" t="s">
        <v>3308</v>
      </c>
      <c r="D640" s="326" t="s">
        <v>3244</v>
      </c>
      <c r="E640" s="447" t="s">
        <v>3309</v>
      </c>
      <c r="F640" s="537">
        <v>629</v>
      </c>
      <c r="G640" s="582" t="s">
        <v>3296</v>
      </c>
      <c r="H640" s="137" t="s">
        <v>161</v>
      </c>
      <c r="I640" s="163" t="s">
        <v>2490</v>
      </c>
      <c r="J640" s="303">
        <v>1270</v>
      </c>
    </row>
    <row r="641" spans="2:10" ht="48" customHeight="1">
      <c r="B641" s="488" t="s">
        <v>1507</v>
      </c>
      <c r="C641" s="326" t="s">
        <v>3310</v>
      </c>
      <c r="D641" s="138" t="s">
        <v>3311</v>
      </c>
      <c r="E641" s="93" t="s">
        <v>3312</v>
      </c>
      <c r="F641" s="540">
        <v>3045</v>
      </c>
      <c r="G641" s="582" t="s">
        <v>3296</v>
      </c>
      <c r="H641" s="93" t="s">
        <v>1477</v>
      </c>
      <c r="I641" s="93" t="s">
        <v>2650</v>
      </c>
      <c r="J641" s="303">
        <v>1470</v>
      </c>
    </row>
    <row r="642" spans="2:10" ht="48" customHeight="1">
      <c r="B642" s="488" t="s">
        <v>1507</v>
      </c>
      <c r="C642" s="326" t="s">
        <v>3313</v>
      </c>
      <c r="D642" s="138" t="s">
        <v>3002</v>
      </c>
      <c r="E642" s="93" t="s">
        <v>3314</v>
      </c>
      <c r="F642" s="583">
        <v>349</v>
      </c>
      <c r="G642" s="582" t="s">
        <v>3296</v>
      </c>
      <c r="H642" s="137" t="s">
        <v>93</v>
      </c>
      <c r="I642" s="93" t="s">
        <v>2618</v>
      </c>
      <c r="J642" s="330">
        <v>250</v>
      </c>
    </row>
    <row r="643" spans="2:10" ht="48" customHeight="1">
      <c r="B643" s="488" t="s">
        <v>1507</v>
      </c>
      <c r="C643" s="326" t="s">
        <v>3315</v>
      </c>
      <c r="D643" s="138" t="s">
        <v>3002</v>
      </c>
      <c r="E643" s="93" t="s">
        <v>2620</v>
      </c>
      <c r="F643" s="540">
        <v>349</v>
      </c>
      <c r="G643" s="582" t="s">
        <v>3296</v>
      </c>
      <c r="H643" s="137" t="s">
        <v>93</v>
      </c>
      <c r="I643" s="93" t="s">
        <v>2618</v>
      </c>
      <c r="J643" s="330">
        <v>250</v>
      </c>
    </row>
    <row r="644" spans="2:10" ht="15">
      <c r="B644" s="488" t="s">
        <v>1507</v>
      </c>
      <c r="C644" s="326" t="s">
        <v>3316</v>
      </c>
      <c r="D644" s="138" t="s">
        <v>3049</v>
      </c>
      <c r="E644" s="93" t="s">
        <v>3317</v>
      </c>
      <c r="F644" s="583">
        <v>589</v>
      </c>
      <c r="G644" s="582" t="s">
        <v>3296</v>
      </c>
      <c r="H644" s="425" t="s">
        <v>3255</v>
      </c>
      <c r="I644" s="447" t="s">
        <v>3256</v>
      </c>
      <c r="J644" s="584">
        <v>639</v>
      </c>
    </row>
    <row r="645" spans="2:10" ht="15">
      <c r="B645" s="585" t="s">
        <v>484</v>
      </c>
      <c r="C645" s="586" t="s">
        <v>3318</v>
      </c>
      <c r="D645" s="586"/>
      <c r="E645" s="587" t="s">
        <v>3319</v>
      </c>
      <c r="F645" s="588">
        <v>118</v>
      </c>
      <c r="G645" s="582" t="s">
        <v>3296</v>
      </c>
      <c r="H645" s="564" t="s">
        <v>76</v>
      </c>
      <c r="I645" s="586" t="s">
        <v>1915</v>
      </c>
      <c r="J645" s="589">
        <v>79</v>
      </c>
    </row>
    <row r="646" spans="2:10" ht="15">
      <c r="B646" s="585" t="s">
        <v>484</v>
      </c>
      <c r="C646" s="586" t="s">
        <v>3320</v>
      </c>
      <c r="D646" s="586"/>
      <c r="E646" s="587" t="s">
        <v>3321</v>
      </c>
      <c r="F646" s="588">
        <v>118</v>
      </c>
      <c r="G646" s="582" t="s">
        <v>3296</v>
      </c>
      <c r="H646" s="383" t="s">
        <v>2103</v>
      </c>
      <c r="I646" s="795" t="s">
        <v>2103</v>
      </c>
      <c r="J646" s="384" t="e">
        <v>#N/A</v>
      </c>
    </row>
    <row r="647" spans="2:10" ht="15">
      <c r="B647" s="488" t="s">
        <v>1955</v>
      </c>
      <c r="C647" s="326" t="s">
        <v>3322</v>
      </c>
      <c r="D647" s="138" t="s">
        <v>1959</v>
      </c>
      <c r="E647" s="93" t="s">
        <v>1961</v>
      </c>
      <c r="F647" s="540">
        <v>349</v>
      </c>
      <c r="G647" s="582" t="s">
        <v>3296</v>
      </c>
      <c r="H647" s="425" t="s">
        <v>82</v>
      </c>
      <c r="I647" s="447" t="s">
        <v>1961</v>
      </c>
      <c r="J647" s="541">
        <v>349</v>
      </c>
    </row>
    <row r="648" spans="2:10" ht="30">
      <c r="B648" s="325" t="s">
        <v>1964</v>
      </c>
      <c r="C648" s="326" t="s">
        <v>3323</v>
      </c>
      <c r="D648" s="138" t="s">
        <v>1973</v>
      </c>
      <c r="E648" s="138" t="s">
        <v>3324</v>
      </c>
      <c r="F648" s="540">
        <v>1690</v>
      </c>
      <c r="G648" s="582" t="s">
        <v>3296</v>
      </c>
      <c r="H648" s="370" t="s">
        <v>1972</v>
      </c>
      <c r="I648" s="326" t="s">
        <v>2914</v>
      </c>
      <c r="J648" s="541">
        <v>1690</v>
      </c>
    </row>
    <row r="649" spans="2:10" ht="45">
      <c r="B649" s="488" t="s">
        <v>561</v>
      </c>
      <c r="C649" s="447" t="s">
        <v>3325</v>
      </c>
      <c r="D649" s="93" t="s">
        <v>3326</v>
      </c>
      <c r="E649" s="93" t="s">
        <v>3327</v>
      </c>
      <c r="F649" s="540">
        <v>499</v>
      </c>
      <c r="G649" s="582" t="s">
        <v>3296</v>
      </c>
      <c r="H649" s="137" t="s">
        <v>1490</v>
      </c>
      <c r="I649" s="93" t="s">
        <v>2880</v>
      </c>
      <c r="J649" s="330">
        <v>159</v>
      </c>
    </row>
    <row r="650" spans="2:10" ht="15">
      <c r="B650" s="488" t="s">
        <v>561</v>
      </c>
      <c r="C650" s="326" t="s">
        <v>3328</v>
      </c>
      <c r="D650" s="138" t="s">
        <v>708</v>
      </c>
      <c r="E650" s="93" t="s">
        <v>3329</v>
      </c>
      <c r="F650" s="540">
        <v>699</v>
      </c>
      <c r="G650" s="582" t="s">
        <v>3296</v>
      </c>
      <c r="H650" s="425" t="s">
        <v>3330</v>
      </c>
      <c r="I650" s="447" t="s">
        <v>3331</v>
      </c>
      <c r="J650" s="541">
        <v>949</v>
      </c>
    </row>
    <row r="651" spans="2:10" ht="30">
      <c r="B651" s="488" t="s">
        <v>561</v>
      </c>
      <c r="C651" s="326" t="s">
        <v>3332</v>
      </c>
      <c r="D651" s="93" t="s">
        <v>3333</v>
      </c>
      <c r="E651" s="93" t="s">
        <v>3334</v>
      </c>
      <c r="F651" s="540">
        <v>1499</v>
      </c>
      <c r="G651" s="582" t="s">
        <v>3296</v>
      </c>
      <c r="H651" s="454" t="s">
        <v>28</v>
      </c>
      <c r="I651" s="447" t="s">
        <v>3335</v>
      </c>
      <c r="J651" s="541">
        <v>1499</v>
      </c>
    </row>
    <row r="652" spans="2:10" ht="30">
      <c r="B652" s="488" t="s">
        <v>561</v>
      </c>
      <c r="C652" s="326" t="s">
        <v>3336</v>
      </c>
      <c r="D652" s="138" t="s">
        <v>3337</v>
      </c>
      <c r="E652" s="93" t="s">
        <v>3338</v>
      </c>
      <c r="F652" s="540">
        <v>2950</v>
      </c>
      <c r="G652" s="582" t="s">
        <v>3296</v>
      </c>
      <c r="H652" s="138" t="s">
        <v>980</v>
      </c>
      <c r="I652" s="93" t="s">
        <v>3339</v>
      </c>
      <c r="J652" s="442">
        <v>2899</v>
      </c>
    </row>
    <row r="653" spans="2:10" ht="30">
      <c r="B653" s="488" t="s">
        <v>561</v>
      </c>
      <c r="C653" s="326" t="s">
        <v>3340</v>
      </c>
      <c r="D653" s="138" t="s">
        <v>3341</v>
      </c>
      <c r="E653" s="93" t="s">
        <v>3342</v>
      </c>
      <c r="F653" s="583">
        <v>714</v>
      </c>
      <c r="G653" s="582" t="s">
        <v>3296</v>
      </c>
      <c r="H653" s="454" t="s">
        <v>3041</v>
      </c>
      <c r="I653" s="447" t="s">
        <v>3042</v>
      </c>
      <c r="J653" s="584">
        <v>899</v>
      </c>
    </row>
    <row r="654" spans="2:10" ht="30">
      <c r="B654" s="488" t="s">
        <v>561</v>
      </c>
      <c r="C654" s="326" t="s">
        <v>2781</v>
      </c>
      <c r="D654" s="138" t="s">
        <v>700</v>
      </c>
      <c r="E654" s="93" t="s">
        <v>3343</v>
      </c>
      <c r="F654" s="583">
        <v>999</v>
      </c>
      <c r="G654" s="582" t="s">
        <v>3296</v>
      </c>
      <c r="H654" s="138" t="s">
        <v>1</v>
      </c>
      <c r="I654" s="93" t="s">
        <v>2902</v>
      </c>
      <c r="J654" s="442">
        <v>1449</v>
      </c>
    </row>
    <row r="655" spans="2:10" ht="15">
      <c r="B655" s="488" t="s">
        <v>484</v>
      </c>
      <c r="C655" s="326" t="s">
        <v>3344</v>
      </c>
      <c r="D655" s="138" t="s">
        <v>1865</v>
      </c>
      <c r="E655" s="93" t="s">
        <v>3345</v>
      </c>
      <c r="F655" s="583">
        <v>25</v>
      </c>
      <c r="G655" s="582" t="s">
        <v>3296</v>
      </c>
      <c r="H655" s="383" t="s">
        <v>2103</v>
      </c>
      <c r="I655" s="795" t="s">
        <v>2103</v>
      </c>
      <c r="J655" s="384" t="e">
        <v>#N/A</v>
      </c>
    </row>
    <row r="656" spans="2:10" ht="15">
      <c r="B656" s="488" t="s">
        <v>484</v>
      </c>
      <c r="C656" s="326" t="s">
        <v>3346</v>
      </c>
      <c r="D656" s="138" t="s">
        <v>1865</v>
      </c>
      <c r="E656" s="93" t="s">
        <v>3347</v>
      </c>
      <c r="F656" s="583">
        <v>20</v>
      </c>
      <c r="G656" s="582" t="s">
        <v>3296</v>
      </c>
      <c r="H656" s="383" t="s">
        <v>2103</v>
      </c>
      <c r="I656" s="795" t="s">
        <v>2103</v>
      </c>
      <c r="J656" s="384" t="e">
        <v>#N/A</v>
      </c>
    </row>
    <row r="657" spans="2:10" ht="15">
      <c r="B657" s="488" t="s">
        <v>484</v>
      </c>
      <c r="C657" s="326" t="s">
        <v>3348</v>
      </c>
      <c r="D657" s="138" t="s">
        <v>1865</v>
      </c>
      <c r="E657" s="93" t="s">
        <v>3349</v>
      </c>
      <c r="F657" s="583">
        <v>49</v>
      </c>
      <c r="G657" s="582" t="s">
        <v>3296</v>
      </c>
      <c r="H657" s="383" t="s">
        <v>2103</v>
      </c>
      <c r="I657" s="795" t="s">
        <v>2103</v>
      </c>
      <c r="J657" s="384" t="e">
        <v>#N/A</v>
      </c>
    </row>
    <row r="658" spans="2:10" ht="45">
      <c r="B658" s="488" t="s">
        <v>1151</v>
      </c>
      <c r="C658" s="326" t="s">
        <v>3350</v>
      </c>
      <c r="D658" s="138" t="s">
        <v>1153</v>
      </c>
      <c r="E658" s="93" t="s">
        <v>3351</v>
      </c>
      <c r="F658" s="540">
        <v>3899.9999999999995</v>
      </c>
      <c r="G658" s="582" t="s">
        <v>3296</v>
      </c>
      <c r="H658" s="370" t="s">
        <v>1245</v>
      </c>
      <c r="I658" s="93" t="s">
        <v>1246</v>
      </c>
      <c r="J658" s="541">
        <v>1780</v>
      </c>
    </row>
    <row r="659" spans="2:10" ht="45">
      <c r="B659" s="325" t="s">
        <v>1151</v>
      </c>
      <c r="C659" s="326" t="s">
        <v>3352</v>
      </c>
      <c r="D659" s="138" t="s">
        <v>1153</v>
      </c>
      <c r="E659" s="93" t="s">
        <v>3353</v>
      </c>
      <c r="F659" s="590">
        <v>4079.9999999999995</v>
      </c>
      <c r="G659" s="582" t="s">
        <v>3296</v>
      </c>
      <c r="H659" s="370" t="s">
        <v>1245</v>
      </c>
      <c r="I659" s="93" t="s">
        <v>1246</v>
      </c>
      <c r="J659" s="591">
        <v>1780</v>
      </c>
    </row>
    <row r="660" spans="2:10" ht="45">
      <c r="B660" s="325" t="s">
        <v>1151</v>
      </c>
      <c r="C660" s="326" t="s">
        <v>3354</v>
      </c>
      <c r="D660" s="138" t="s">
        <v>1153</v>
      </c>
      <c r="E660" s="93" t="s">
        <v>3355</v>
      </c>
      <c r="F660" s="590">
        <v>4260</v>
      </c>
      <c r="G660" s="582" t="s">
        <v>3296</v>
      </c>
      <c r="H660" s="370" t="s">
        <v>1247</v>
      </c>
      <c r="I660" s="93" t="s">
        <v>1248</v>
      </c>
      <c r="J660" s="591">
        <v>2140</v>
      </c>
    </row>
    <row r="661" spans="2:10" ht="45">
      <c r="B661" s="325" t="s">
        <v>1151</v>
      </c>
      <c r="C661" s="326" t="s">
        <v>3356</v>
      </c>
      <c r="D661" s="138" t="s">
        <v>1153</v>
      </c>
      <c r="E661" s="93" t="s">
        <v>3357</v>
      </c>
      <c r="F661" s="590">
        <v>4440</v>
      </c>
      <c r="G661" s="582" t="s">
        <v>3296</v>
      </c>
      <c r="H661" s="370" t="s">
        <v>1247</v>
      </c>
      <c r="I661" s="93" t="s">
        <v>1248</v>
      </c>
      <c r="J661" s="591">
        <v>2140</v>
      </c>
    </row>
    <row r="662" spans="2:10" ht="45">
      <c r="B662" s="325" t="s">
        <v>1151</v>
      </c>
      <c r="C662" s="326" t="s">
        <v>3358</v>
      </c>
      <c r="D662" s="138" t="s">
        <v>1153</v>
      </c>
      <c r="E662" s="93" t="s">
        <v>3359</v>
      </c>
      <c r="F662" s="590">
        <v>4620</v>
      </c>
      <c r="G662" s="582" t="s">
        <v>3296</v>
      </c>
      <c r="H662" s="370" t="s">
        <v>1249</v>
      </c>
      <c r="I662" s="93" t="s">
        <v>1250</v>
      </c>
      <c r="J662" s="591">
        <v>2860</v>
      </c>
    </row>
    <row r="663" spans="2:10" ht="45">
      <c r="B663" s="325" t="s">
        <v>1151</v>
      </c>
      <c r="C663" s="326" t="s">
        <v>3360</v>
      </c>
      <c r="D663" s="138" t="s">
        <v>1153</v>
      </c>
      <c r="E663" s="93" t="s">
        <v>3361</v>
      </c>
      <c r="F663" s="590">
        <v>4800</v>
      </c>
      <c r="G663" s="582" t="s">
        <v>3296</v>
      </c>
      <c r="H663" s="370" t="s">
        <v>1249</v>
      </c>
      <c r="I663" s="93" t="s">
        <v>1250</v>
      </c>
      <c r="J663" s="591">
        <v>2860</v>
      </c>
    </row>
    <row r="664" spans="2:10" ht="45">
      <c r="B664" s="325" t="s">
        <v>1151</v>
      </c>
      <c r="C664" s="326" t="s">
        <v>3362</v>
      </c>
      <c r="D664" s="138" t="s">
        <v>1153</v>
      </c>
      <c r="E664" s="93" t="s">
        <v>3363</v>
      </c>
      <c r="F664" s="590">
        <v>4980</v>
      </c>
      <c r="G664" s="582" t="s">
        <v>3296</v>
      </c>
      <c r="H664" s="370" t="s">
        <v>1249</v>
      </c>
      <c r="I664" s="93" t="s">
        <v>1250</v>
      </c>
      <c r="J664" s="591">
        <v>2860</v>
      </c>
    </row>
    <row r="665" spans="2:10" ht="45">
      <c r="B665" s="325" t="s">
        <v>1151</v>
      </c>
      <c r="C665" s="326" t="s">
        <v>3364</v>
      </c>
      <c r="D665" s="138" t="s">
        <v>1153</v>
      </c>
      <c r="E665" s="93" t="s">
        <v>3365</v>
      </c>
      <c r="F665" s="540">
        <v>5160</v>
      </c>
      <c r="G665" s="582" t="s">
        <v>3296</v>
      </c>
      <c r="H665" s="370" t="s">
        <v>1249</v>
      </c>
      <c r="I665" s="93" t="s">
        <v>1250</v>
      </c>
      <c r="J665" s="591">
        <v>2860</v>
      </c>
    </row>
    <row r="666" spans="2:10" ht="45">
      <c r="B666" s="325" t="s">
        <v>1151</v>
      </c>
      <c r="C666" s="326" t="s">
        <v>3366</v>
      </c>
      <c r="D666" s="138" t="s">
        <v>1153</v>
      </c>
      <c r="E666" s="93" t="s">
        <v>3367</v>
      </c>
      <c r="F666" s="540">
        <v>5340</v>
      </c>
      <c r="G666" s="582" t="s">
        <v>3296</v>
      </c>
      <c r="H666" s="138" t="s">
        <v>1251</v>
      </c>
      <c r="I666" s="150" t="s">
        <v>1252</v>
      </c>
      <c r="J666" s="303">
        <v>3580</v>
      </c>
    </row>
    <row r="667" spans="2:10" ht="45">
      <c r="B667" s="325" t="s">
        <v>1151</v>
      </c>
      <c r="C667" s="326" t="s">
        <v>3368</v>
      </c>
      <c r="D667" s="138" t="s">
        <v>1153</v>
      </c>
      <c r="E667" s="93" t="s">
        <v>3369</v>
      </c>
      <c r="F667" s="540">
        <v>5520</v>
      </c>
      <c r="G667" s="582" t="s">
        <v>3296</v>
      </c>
      <c r="H667" s="138" t="s">
        <v>1251</v>
      </c>
      <c r="I667" s="150" t="s">
        <v>1252</v>
      </c>
      <c r="J667" s="303">
        <v>3580</v>
      </c>
    </row>
    <row r="668" spans="2:10" ht="45">
      <c r="B668" s="325" t="s">
        <v>1151</v>
      </c>
      <c r="C668" s="326" t="s">
        <v>3370</v>
      </c>
      <c r="D668" s="138" t="s">
        <v>1153</v>
      </c>
      <c r="E668" s="93" t="s">
        <v>3371</v>
      </c>
      <c r="F668" s="540">
        <v>5700</v>
      </c>
      <c r="G668" s="582" t="s">
        <v>3296</v>
      </c>
      <c r="H668" s="138" t="s">
        <v>1251</v>
      </c>
      <c r="I668" s="150" t="s">
        <v>1252</v>
      </c>
      <c r="J668" s="303">
        <v>3580</v>
      </c>
    </row>
    <row r="669" spans="2:10" ht="45">
      <c r="B669" s="325" t="s">
        <v>1151</v>
      </c>
      <c r="C669" s="326" t="s">
        <v>3372</v>
      </c>
      <c r="D669" s="138" t="s">
        <v>1153</v>
      </c>
      <c r="E669" s="93" t="s">
        <v>3373</v>
      </c>
      <c r="F669" s="540">
        <v>5880</v>
      </c>
      <c r="G669" s="582" t="s">
        <v>3296</v>
      </c>
      <c r="H669" s="138" t="s">
        <v>1251</v>
      </c>
      <c r="I669" s="150" t="s">
        <v>1252</v>
      </c>
      <c r="J669" s="303">
        <v>3580</v>
      </c>
    </row>
    <row r="670" spans="2:10" ht="45">
      <c r="B670" s="325" t="s">
        <v>1151</v>
      </c>
      <c r="C670" s="326" t="s">
        <v>3374</v>
      </c>
      <c r="D670" s="138" t="s">
        <v>1153</v>
      </c>
      <c r="E670" s="93" t="s">
        <v>3375</v>
      </c>
      <c r="F670" s="540">
        <v>6060</v>
      </c>
      <c r="G670" s="582" t="s">
        <v>3296</v>
      </c>
      <c r="H670" s="138" t="s">
        <v>1253</v>
      </c>
      <c r="I670" s="150" t="s">
        <v>1254</v>
      </c>
      <c r="J670" s="303">
        <v>4300</v>
      </c>
    </row>
    <row r="671" spans="2:10" ht="45">
      <c r="B671" s="325" t="s">
        <v>1151</v>
      </c>
      <c r="C671" s="326" t="s">
        <v>3376</v>
      </c>
      <c r="D671" s="138" t="s">
        <v>1153</v>
      </c>
      <c r="E671" s="93" t="s">
        <v>3377</v>
      </c>
      <c r="F671" s="540">
        <v>6240</v>
      </c>
      <c r="G671" s="582" t="s">
        <v>3296</v>
      </c>
      <c r="H671" s="138" t="s">
        <v>1253</v>
      </c>
      <c r="I671" s="150" t="s">
        <v>1254</v>
      </c>
      <c r="J671" s="303">
        <v>4300</v>
      </c>
    </row>
    <row r="672" spans="2:10" ht="45">
      <c r="B672" s="325" t="s">
        <v>1151</v>
      </c>
      <c r="C672" s="326" t="s">
        <v>3378</v>
      </c>
      <c r="D672" s="138" t="s">
        <v>1153</v>
      </c>
      <c r="E672" s="93" t="s">
        <v>3379</v>
      </c>
      <c r="F672" s="540">
        <v>6420</v>
      </c>
      <c r="G672" s="582" t="s">
        <v>3296</v>
      </c>
      <c r="H672" s="138" t="s">
        <v>1253</v>
      </c>
      <c r="I672" s="150" t="s">
        <v>1254</v>
      </c>
      <c r="J672" s="303">
        <v>4300</v>
      </c>
    </row>
    <row r="673" spans="2:10" ht="15">
      <c r="B673" s="488" t="s">
        <v>3380</v>
      </c>
      <c r="C673" s="326" t="s">
        <v>3381</v>
      </c>
      <c r="D673" s="93" t="s">
        <v>3382</v>
      </c>
      <c r="E673" s="93" t="s">
        <v>3383</v>
      </c>
      <c r="F673" s="540">
        <v>199</v>
      </c>
      <c r="G673" s="582" t="s">
        <v>3296</v>
      </c>
      <c r="H673" s="425" t="s">
        <v>2319</v>
      </c>
      <c r="I673" s="447" t="s">
        <v>3147</v>
      </c>
      <c r="J673" s="528">
        <v>367</v>
      </c>
    </row>
    <row r="674" spans="2:10" ht="15">
      <c r="B674" s="488" t="s">
        <v>1507</v>
      </c>
      <c r="C674" s="326" t="s">
        <v>3384</v>
      </c>
      <c r="D674" s="138" t="s">
        <v>3145</v>
      </c>
      <c r="E674" s="93" t="s">
        <v>3385</v>
      </c>
      <c r="F674" s="583">
        <v>438</v>
      </c>
      <c r="G674" s="582" t="s">
        <v>3296</v>
      </c>
      <c r="H674" s="425" t="s">
        <v>2319</v>
      </c>
      <c r="I674" s="447" t="s">
        <v>3147</v>
      </c>
      <c r="J674" s="528">
        <v>367</v>
      </c>
    </row>
    <row r="675" spans="2:10" ht="15.3" thickBot="1">
      <c r="B675" s="592" t="s">
        <v>1507</v>
      </c>
      <c r="C675" s="593" t="s">
        <v>3386</v>
      </c>
      <c r="D675" s="594" t="s">
        <v>3145</v>
      </c>
      <c r="E675" s="595" t="s">
        <v>3387</v>
      </c>
      <c r="F675" s="596">
        <v>438</v>
      </c>
      <c r="G675" s="597" t="s">
        <v>3296</v>
      </c>
      <c r="H675" s="469" t="s">
        <v>2319</v>
      </c>
      <c r="I675" s="598" t="s">
        <v>3147</v>
      </c>
      <c r="J675" s="599">
        <v>367</v>
      </c>
    </row>
  </sheetData>
  <mergeCells count="2">
    <mergeCell ref="B4:G4"/>
    <mergeCell ref="H4:J4"/>
  </mergeCells>
  <conditionalFormatting sqref="G197 B198:J201 G181:G195 G178:G179 G176 B175:J175 G174 B365:G419 G125:G138 H121:J121 H123:J124 B5:J5 B62:J62 B50:F60 H50:J60">
    <cfRule type="expression" dxfId="936" priority="685" stopIfTrue="1">
      <formula>#REF!="Title"</formula>
    </cfRule>
  </conditionalFormatting>
  <conditionalFormatting sqref="C2:D3 B1:D1 I1:I3">
    <cfRule type="expression" dxfId="935" priority="684" stopIfTrue="1">
      <formula>#REF!="Title"</formula>
    </cfRule>
  </conditionalFormatting>
  <conditionalFormatting sqref="E1:E3">
    <cfRule type="expression" dxfId="934" priority="683" stopIfTrue="1">
      <formula>#REF!="Title"</formula>
    </cfRule>
  </conditionalFormatting>
  <conditionalFormatting sqref="B563:D563 H555:H562 H566 H545:H546 B535:D535 B537:D538 B540:D543 I542 H543:I543 H537:I537 H535:I535 H540:I541 I627:J628 I633:J633 I636:J636 I645:J645 H601:H605 I599:I605 H607:I607 H609:J609 H611:J611 I614:J615 I647:J648 H484:J485 G482:J482 I479:I481 B475:C476 E475:F476 H474 J474 G478:G481 G466:G468 B466:F466 B465:J465 G438:G464 G437:H437 G420:G436 H548:H549 B483:G495 G358:G364 I343:J344 B355:J357 G322:G354 B321:G321 G310:G320 G258:G308 G229:J257 G202:G203">
    <cfRule type="expression" dxfId="933" priority="682" stopIfTrue="1">
      <formula>#REF!="Title"</formula>
    </cfRule>
  </conditionalFormatting>
  <conditionalFormatting sqref="H568 I566 B564:D568">
    <cfRule type="expression" dxfId="932" priority="681" stopIfTrue="1">
      <formula>#REF!="Title"</formula>
    </cfRule>
  </conditionalFormatting>
  <conditionalFormatting sqref="B569:D569 B558:D558 I558">
    <cfRule type="expression" dxfId="931" priority="680" stopIfTrue="1">
      <formula>#REF!="Title"</formula>
    </cfRule>
  </conditionalFormatting>
  <conditionalFormatting sqref="I555 H322">
    <cfRule type="expression" dxfId="930" priority="679" stopIfTrue="1">
      <formula>#REF!="Title"</formula>
    </cfRule>
  </conditionalFormatting>
  <conditionalFormatting sqref="B555:D555 B507:D509 H508:I509 H507">
    <cfRule type="expression" dxfId="929" priority="678" stopIfTrue="1">
      <formula>#REF!="Title"</formula>
    </cfRule>
  </conditionalFormatting>
  <conditionalFormatting sqref="B557:D557 I557">
    <cfRule type="expression" dxfId="928" priority="677" stopIfTrue="1">
      <formula>#REF!="Title"</formula>
    </cfRule>
  </conditionalFormatting>
  <conditionalFormatting sqref="B556:D556 I556">
    <cfRule type="expression" dxfId="927" priority="676" stopIfTrue="1">
      <formula>#REF!="Title"</formula>
    </cfRule>
  </conditionalFormatting>
  <conditionalFormatting sqref="B559:D560 I559:I560">
    <cfRule type="expression" dxfId="926" priority="675" stopIfTrue="1">
      <formula>#REF!="Title"</formula>
    </cfRule>
  </conditionalFormatting>
  <conditionalFormatting sqref="B561:D562 I561:I562">
    <cfRule type="expression" dxfId="925" priority="674" stopIfTrue="1">
      <formula>#REF!="Title"</formula>
    </cfRule>
  </conditionalFormatting>
  <conditionalFormatting sqref="B551:D551 H85:H119">
    <cfRule type="expression" dxfId="924" priority="673" stopIfTrue="1">
      <formula>#REF!="Title"</formula>
    </cfRule>
  </conditionalFormatting>
  <conditionalFormatting sqref="B552:D553">
    <cfRule type="expression" dxfId="923" priority="671" stopIfTrue="1">
      <formula>#REF!="Title"</formula>
    </cfRule>
  </conditionalFormatting>
  <conditionalFormatting sqref="I545">
    <cfRule type="expression" dxfId="922" priority="670" stopIfTrue="1">
      <formula>#REF!="Title"</formula>
    </cfRule>
  </conditionalFormatting>
  <conditionalFormatting sqref="B545:D545">
    <cfRule type="expression" dxfId="921" priority="669" stopIfTrue="1">
      <formula>#REF!="Title"</formula>
    </cfRule>
  </conditionalFormatting>
  <conditionalFormatting sqref="B546:D546 I546">
    <cfRule type="expression" dxfId="920" priority="668" stopIfTrue="1">
      <formula>#REF!="Title"</formula>
    </cfRule>
  </conditionalFormatting>
  <conditionalFormatting sqref="B547:D548 I548">
    <cfRule type="expression" dxfId="919" priority="667" stopIfTrue="1">
      <formula>#REF!="Title"</formula>
    </cfRule>
  </conditionalFormatting>
  <conditionalFormatting sqref="H569">
    <cfRule type="expression" dxfId="918" priority="664" stopIfTrue="1">
      <formula>#REF!="Title"</formula>
    </cfRule>
  </conditionalFormatting>
  <conditionalFormatting sqref="H570:H575">
    <cfRule type="expression" dxfId="917" priority="663" stopIfTrue="1">
      <formula>#REF!="Title"</formula>
    </cfRule>
  </conditionalFormatting>
  <conditionalFormatting sqref="H576">
    <cfRule type="expression" dxfId="916" priority="662" stopIfTrue="1">
      <formula>#REF!="Title"</formula>
    </cfRule>
  </conditionalFormatting>
  <conditionalFormatting sqref="B597:D597 I597:J597">
    <cfRule type="expression" dxfId="915" priority="658" stopIfTrue="1">
      <formula>#REF!="Title"</formula>
    </cfRule>
  </conditionalFormatting>
  <conditionalFormatting sqref="B583:D583 B598:D613 B622:D622 B634:D634 B641:D643 J598:J607">
    <cfRule type="expression" dxfId="914" priority="657" stopIfTrue="1">
      <formula>#REF!="Title"</formula>
    </cfRule>
  </conditionalFormatting>
  <conditionalFormatting sqref="H589">
    <cfRule type="expression" dxfId="913" priority="651" stopIfTrue="1">
      <formula>#REF!="Title"</formula>
    </cfRule>
  </conditionalFormatting>
  <conditionalFormatting sqref="B633:D633 B627:D628 B624:D624 B645:D649 B636:D638 B614:D618">
    <cfRule type="expression" dxfId="912" priority="638" stopIfTrue="1">
      <formula>#REF!="Title"</formula>
    </cfRule>
  </conditionalFormatting>
  <conditionalFormatting sqref="H627:H628 H614:H615">
    <cfRule type="expression" dxfId="911" priority="634" stopIfTrue="1">
      <formula>#REF!="Title"</formula>
    </cfRule>
  </conditionalFormatting>
  <conditionalFormatting sqref="H645 H636:H638 H647:H648">
    <cfRule type="expression" dxfId="910" priority="616" stopIfTrue="1">
      <formula>#REF!="Title"</formula>
    </cfRule>
  </conditionalFormatting>
  <conditionalFormatting sqref="B534:D534 B536:D536 H536:I536 H534:J534">
    <cfRule type="expression" dxfId="909" priority="609" stopIfTrue="1">
      <formula>#REF!="Title"</formula>
    </cfRule>
  </conditionalFormatting>
  <conditionalFormatting sqref="B516:D518">
    <cfRule type="expression" dxfId="908" priority="608" stopIfTrue="1">
      <formula>#REF!="Title"</formula>
    </cfRule>
  </conditionalFormatting>
  <conditionalFormatting sqref="H542">
    <cfRule type="expression" dxfId="907" priority="603" stopIfTrue="1">
      <formula>#REF!="Title"</formula>
    </cfRule>
  </conditionalFormatting>
  <conditionalFormatting sqref="B510:D510 H510:J510">
    <cfRule type="expression" dxfId="906" priority="598" stopIfTrue="1">
      <formula>#REF!="Title"</formula>
    </cfRule>
  </conditionalFormatting>
  <conditionalFormatting sqref="B506:D506 I506:J506">
    <cfRule type="expression" dxfId="905" priority="597" stopIfTrue="1">
      <formula>#REF!="Title"</formula>
    </cfRule>
  </conditionalFormatting>
  <conditionalFormatting sqref="B515:D515 I515:J515">
    <cfRule type="expression" dxfId="904" priority="601" stopIfTrue="1">
      <formula>#REF!="Title"</formula>
    </cfRule>
  </conditionalFormatting>
  <conditionalFormatting sqref="B570:C576">
    <cfRule type="expression" dxfId="903" priority="665" stopIfTrue="1">
      <formula>#REF!="Title"</formula>
    </cfRule>
  </conditionalFormatting>
  <conditionalFormatting sqref="E537:E538 E535 E540:E543 E563">
    <cfRule type="expression" dxfId="902" priority="594" stopIfTrue="1">
      <formula>#REF!="Title"</formula>
    </cfRule>
  </conditionalFormatting>
  <conditionalFormatting sqref="E564:E568">
    <cfRule type="expression" dxfId="901" priority="593" stopIfTrue="1">
      <formula>#REF!="Title"</formula>
    </cfRule>
  </conditionalFormatting>
  <conditionalFormatting sqref="E558 E569">
    <cfRule type="expression" dxfId="900" priority="592" stopIfTrue="1">
      <formula>#REF!="Title"</formula>
    </cfRule>
  </conditionalFormatting>
  <conditionalFormatting sqref="E555">
    <cfRule type="expression" dxfId="899" priority="591" stopIfTrue="1">
      <formula>#REF!="Title"</formula>
    </cfRule>
  </conditionalFormatting>
  <conditionalFormatting sqref="E507:E509">
    <cfRule type="expression" dxfId="898" priority="590" stopIfTrue="1">
      <formula>#REF!="Title"</formula>
    </cfRule>
  </conditionalFormatting>
  <conditionalFormatting sqref="E557">
    <cfRule type="expression" dxfId="897" priority="589" stopIfTrue="1">
      <formula>#REF!="Title"</formula>
    </cfRule>
  </conditionalFormatting>
  <conditionalFormatting sqref="E556">
    <cfRule type="expression" dxfId="896" priority="588" stopIfTrue="1">
      <formula>#REF!="Title"</formula>
    </cfRule>
  </conditionalFormatting>
  <conditionalFormatting sqref="E559:E560">
    <cfRule type="expression" dxfId="895" priority="587" stopIfTrue="1">
      <formula>#REF!="Title"</formula>
    </cfRule>
  </conditionalFormatting>
  <conditionalFormatting sqref="E561:E562">
    <cfRule type="expression" dxfId="894" priority="586" stopIfTrue="1">
      <formula>#REF!="Title"</formula>
    </cfRule>
  </conditionalFormatting>
  <conditionalFormatting sqref="E551">
    <cfRule type="expression" dxfId="893" priority="585" stopIfTrue="1">
      <formula>#REF!="Title"</formula>
    </cfRule>
  </conditionalFormatting>
  <conditionalFormatting sqref="E552:E553">
    <cfRule type="expression" dxfId="892" priority="583" stopIfTrue="1">
      <formula>#REF!="Title"</formula>
    </cfRule>
  </conditionalFormatting>
  <conditionalFormatting sqref="E545">
    <cfRule type="expression" dxfId="891" priority="582" stopIfTrue="1">
      <formula>#REF!="Title"</formula>
    </cfRule>
  </conditionalFormatting>
  <conditionalFormatting sqref="E546">
    <cfRule type="expression" dxfId="890" priority="581" stopIfTrue="1">
      <formula>#REF!="Title"</formula>
    </cfRule>
  </conditionalFormatting>
  <conditionalFormatting sqref="E547:E548">
    <cfRule type="expression" dxfId="889" priority="580" stopIfTrue="1">
      <formula>#REF!="Title"</formula>
    </cfRule>
  </conditionalFormatting>
  <conditionalFormatting sqref="E597:F597">
    <cfRule type="expression" dxfId="888" priority="575" stopIfTrue="1">
      <formula>#REF!="Title"</formula>
    </cfRule>
  </conditionalFormatting>
  <conditionalFormatting sqref="E598:F613 E583:F583 E634:F634 E622:F622 E641:F643">
    <cfRule type="expression" dxfId="887" priority="574" stopIfTrue="1">
      <formula>#REF!="Title"</formula>
    </cfRule>
  </conditionalFormatting>
  <conditionalFormatting sqref="E624:F624 E627:F628 E633:F633 E636:F638 E645:F649 E614:F618">
    <cfRule type="expression" dxfId="886" priority="571" stopIfTrue="1">
      <formula>#REF!="Title"</formula>
    </cfRule>
  </conditionalFormatting>
  <conditionalFormatting sqref="E536 E534:F534">
    <cfRule type="expression" dxfId="885" priority="562" stopIfTrue="1">
      <formula>#REF!="Title"</formula>
    </cfRule>
  </conditionalFormatting>
  <conditionalFormatting sqref="E516:F518">
    <cfRule type="expression" dxfId="884" priority="561" stopIfTrue="1">
      <formula>#REF!="Title"</formula>
    </cfRule>
  </conditionalFormatting>
  <conditionalFormatting sqref="E515:F515">
    <cfRule type="expression" dxfId="883" priority="557" stopIfTrue="1">
      <formula>#REF!="Title"</formula>
    </cfRule>
  </conditionalFormatting>
  <conditionalFormatting sqref="E510:F510">
    <cfRule type="expression" dxfId="882" priority="556" stopIfTrue="1">
      <formula>#REF!="Title"</formula>
    </cfRule>
  </conditionalFormatting>
  <conditionalFormatting sqref="E570:E576">
    <cfRule type="expression" dxfId="881" priority="578" stopIfTrue="1">
      <formula>#REF!="Title"</formula>
    </cfRule>
  </conditionalFormatting>
  <conditionalFormatting sqref="E506:F506">
    <cfRule type="expression" dxfId="880" priority="555" stopIfTrue="1">
      <formula>#REF!="Title"</formula>
    </cfRule>
  </conditionalFormatting>
  <conditionalFormatting sqref="J568">
    <cfRule type="expression" dxfId="879" priority="545" stopIfTrue="1">
      <formula>#REF!="Title"</formula>
    </cfRule>
  </conditionalFormatting>
  <conditionalFormatting sqref="J538">
    <cfRule type="expression" dxfId="878" priority="539" stopIfTrue="1">
      <formula>#REF!="Title"</formula>
    </cfRule>
  </conditionalFormatting>
  <conditionalFormatting sqref="I507">
    <cfRule type="expression" dxfId="877" priority="552" stopIfTrue="1">
      <formula>#REF!="Title"</formula>
    </cfRule>
  </conditionalFormatting>
  <conditionalFormatting sqref="I539">
    <cfRule type="expression" dxfId="876" priority="551" stopIfTrue="1">
      <formula>#REF!="Title"</formula>
    </cfRule>
  </conditionalFormatting>
  <conditionalFormatting sqref="I554">
    <cfRule type="expression" dxfId="875" priority="550" stopIfTrue="1">
      <formula>#REF!="Title"</formula>
    </cfRule>
  </conditionalFormatting>
  <conditionalFormatting sqref="I568">
    <cfRule type="expression" dxfId="874" priority="549" stopIfTrue="1">
      <formula>#REF!="Title"</formula>
    </cfRule>
  </conditionalFormatting>
  <conditionalFormatting sqref="I569">
    <cfRule type="expression" dxfId="873" priority="548" stopIfTrue="1">
      <formula>#REF!="Title"</formula>
    </cfRule>
  </conditionalFormatting>
  <conditionalFormatting sqref="I570:I575">
    <cfRule type="expression" dxfId="872" priority="547" stopIfTrue="1">
      <formula>#REF!="Title"</formula>
    </cfRule>
  </conditionalFormatting>
  <conditionalFormatting sqref="I576">
    <cfRule type="expression" dxfId="871" priority="546" stopIfTrue="1">
      <formula>#REF!="Title"</formula>
    </cfRule>
  </conditionalFormatting>
  <conditionalFormatting sqref="J569">
    <cfRule type="expression" dxfId="870" priority="544" stopIfTrue="1">
      <formula>#REF!="Title"</formula>
    </cfRule>
  </conditionalFormatting>
  <conditionalFormatting sqref="J570:J575">
    <cfRule type="expression" dxfId="869" priority="543" stopIfTrue="1">
      <formula>#REF!="Title"</formula>
    </cfRule>
  </conditionalFormatting>
  <conditionalFormatting sqref="J576">
    <cfRule type="expression" dxfId="868" priority="542" stopIfTrue="1">
      <formula>#REF!="Title"</formula>
    </cfRule>
  </conditionalFormatting>
  <conditionalFormatting sqref="H538">
    <cfRule type="expression" dxfId="867" priority="541" stopIfTrue="1">
      <formula>#REF!="Title"</formula>
    </cfRule>
  </conditionalFormatting>
  <conditionalFormatting sqref="I538">
    <cfRule type="expression" dxfId="866" priority="540" stopIfTrue="1">
      <formula>#REF!="Title"</formula>
    </cfRule>
  </conditionalFormatting>
  <conditionalFormatting sqref="H586">
    <cfRule type="expression" dxfId="865" priority="538" stopIfTrue="1">
      <formula>#REF!="Title"</formula>
    </cfRule>
  </conditionalFormatting>
  <conditionalFormatting sqref="I586">
    <cfRule type="expression" dxfId="864" priority="537" stopIfTrue="1">
      <formula>#REF!="Title"</formula>
    </cfRule>
  </conditionalFormatting>
  <conditionalFormatting sqref="J586">
    <cfRule type="expression" dxfId="863" priority="536" stopIfTrue="1">
      <formula>#REF!="Title"</formula>
    </cfRule>
  </conditionalFormatting>
  <conditionalFormatting sqref="I598">
    <cfRule type="expression" dxfId="862" priority="535" stopIfTrue="1">
      <formula>#REF!="Title"</formula>
    </cfRule>
  </conditionalFormatting>
  <conditionalFormatting sqref="H606:I606">
    <cfRule type="expression" dxfId="861" priority="534" stopIfTrue="1">
      <formula>#REF!="Title"</formula>
    </cfRule>
  </conditionalFormatting>
  <conditionalFormatting sqref="H608:I608">
    <cfRule type="expression" dxfId="860" priority="533" stopIfTrue="1">
      <formula>#REF!="Title"</formula>
    </cfRule>
  </conditionalFormatting>
  <conditionalFormatting sqref="J608">
    <cfRule type="expression" dxfId="859" priority="532" stopIfTrue="1">
      <formula>#REF!="Title"</formula>
    </cfRule>
  </conditionalFormatting>
  <conditionalFormatting sqref="H610:J610">
    <cfRule type="expression" dxfId="858" priority="531" stopIfTrue="1">
      <formula>#REF!="Title"</formula>
    </cfRule>
  </conditionalFormatting>
  <conditionalFormatting sqref="H612:J613">
    <cfRule type="expression" dxfId="857" priority="530" stopIfTrue="1">
      <formula>#REF!="Title"</formula>
    </cfRule>
  </conditionalFormatting>
  <conditionalFormatting sqref="H646:J646">
    <cfRule type="expression" dxfId="856" priority="526" stopIfTrue="1">
      <formula>#REF!="Title"</formula>
    </cfRule>
  </conditionalFormatting>
  <conditionalFormatting sqref="H634:J634">
    <cfRule type="expression" dxfId="855" priority="529" stopIfTrue="1">
      <formula>#REF!="Title"</formula>
    </cfRule>
  </conditionalFormatting>
  <conditionalFormatting sqref="H635:J635">
    <cfRule type="expression" dxfId="854" priority="528" stopIfTrue="1">
      <formula>#REF!="Title"</formula>
    </cfRule>
  </conditionalFormatting>
  <conditionalFormatting sqref="I637:I638">
    <cfRule type="expression" dxfId="853" priority="527" stopIfTrue="1">
      <formula>#REF!="Title"</formula>
    </cfRule>
  </conditionalFormatting>
  <conditionalFormatting sqref="H658:H663">
    <cfRule type="expression" dxfId="852" priority="525" stopIfTrue="1">
      <formula>#REF!="Title"</formula>
    </cfRule>
  </conditionalFormatting>
  <conditionalFormatting sqref="I658:I663">
    <cfRule type="expression" dxfId="851" priority="524" stopIfTrue="1">
      <formula>#REF!="Title"</formula>
    </cfRule>
  </conditionalFormatting>
  <conditionalFormatting sqref="H525:H528 H530">
    <cfRule type="expression" dxfId="850" priority="522" stopIfTrue="1">
      <formula>#REF!="Title"</formula>
    </cfRule>
  </conditionalFormatting>
  <conditionalFormatting sqref="H519:H524">
    <cfRule type="expression" dxfId="849" priority="523" stopIfTrue="1">
      <formula>#REF!="Title"</formula>
    </cfRule>
  </conditionalFormatting>
  <conditionalFormatting sqref="I525:I528 I530">
    <cfRule type="expression" dxfId="848" priority="519" stopIfTrue="1">
      <formula>#REF!="Title"</formula>
    </cfRule>
  </conditionalFormatting>
  <conditionalFormatting sqref="I519:I524">
    <cfRule type="expression" dxfId="847" priority="520" stopIfTrue="1">
      <formula>#REF!="Title"</formula>
    </cfRule>
  </conditionalFormatting>
  <conditionalFormatting sqref="H531:H533">
    <cfRule type="expression" dxfId="846" priority="517" stopIfTrue="1">
      <formula>#REF!="Title"</formula>
    </cfRule>
  </conditionalFormatting>
  <conditionalFormatting sqref="I531:I533">
    <cfRule type="expression" dxfId="845" priority="516" stopIfTrue="1">
      <formula>#REF!="Title"</formula>
    </cfRule>
  </conditionalFormatting>
  <conditionalFormatting sqref="J637:J638">
    <cfRule type="expression" dxfId="844" priority="508" stopIfTrue="1">
      <formula>#REF!="Title"</formula>
    </cfRule>
  </conditionalFormatting>
  <conditionalFormatting sqref="H563:J563">
    <cfRule type="expression" dxfId="843" priority="515" stopIfTrue="1">
      <formula>#REF!="Title"</formula>
    </cfRule>
  </conditionalFormatting>
  <conditionalFormatting sqref="H564:J564">
    <cfRule type="expression" dxfId="842" priority="514" stopIfTrue="1">
      <formula>#REF!="Title"</formula>
    </cfRule>
  </conditionalFormatting>
  <conditionalFormatting sqref="H565:J565">
    <cfRule type="expression" dxfId="841" priority="513" stopIfTrue="1">
      <formula>#REF!="Title"</formula>
    </cfRule>
  </conditionalFormatting>
  <conditionalFormatting sqref="H567:J567">
    <cfRule type="expression" dxfId="840" priority="512" stopIfTrue="1">
      <formula>#REF!="Title"</formula>
    </cfRule>
  </conditionalFormatting>
  <conditionalFormatting sqref="J566">
    <cfRule type="expression" dxfId="839" priority="511" stopIfTrue="1">
      <formula>#REF!="Title"</formula>
    </cfRule>
  </conditionalFormatting>
  <conditionalFormatting sqref="H624">
    <cfRule type="expression" dxfId="838" priority="507" stopIfTrue="1">
      <formula>#REF!="Title"</formula>
    </cfRule>
  </conditionalFormatting>
  <conditionalFormatting sqref="J624">
    <cfRule type="expression" dxfId="837" priority="506" stopIfTrue="1">
      <formula>#REF!="Title"</formula>
    </cfRule>
  </conditionalFormatting>
  <conditionalFormatting sqref="I624">
    <cfRule type="expression" dxfId="836" priority="505" stopIfTrue="1">
      <formula>#REF!="Title"</formula>
    </cfRule>
  </conditionalFormatting>
  <conditionalFormatting sqref="I649">
    <cfRule type="expression" dxfId="835" priority="504" stopIfTrue="1">
      <formula>#REF!="Title"</formula>
    </cfRule>
  </conditionalFormatting>
  <conditionalFormatting sqref="J649">
    <cfRule type="expression" dxfId="834" priority="503" stopIfTrue="1">
      <formula>#REF!="Title"</formula>
    </cfRule>
  </conditionalFormatting>
  <conditionalFormatting sqref="B544:D544 H544:I544">
    <cfRule type="expression" dxfId="833" priority="612" stopIfTrue="1">
      <formula>#REF!="Title"</formula>
    </cfRule>
  </conditionalFormatting>
  <conditionalFormatting sqref="B577:D579 H578:I579">
    <cfRule type="expression" dxfId="832" priority="611" stopIfTrue="1">
      <formula>#REF!="Title"</formula>
    </cfRule>
  </conditionalFormatting>
  <conditionalFormatting sqref="B519:D533">
    <cfRule type="expression" dxfId="831" priority="610" stopIfTrue="1">
      <formula>#REF!="Title"</formula>
    </cfRule>
  </conditionalFormatting>
  <conditionalFormatting sqref="B504:D504 H504:I504">
    <cfRule type="expression" dxfId="830" priority="595" stopIfTrue="1">
      <formula>#REF!="Title"</formula>
    </cfRule>
  </conditionalFormatting>
  <conditionalFormatting sqref="E544">
    <cfRule type="expression" dxfId="829" priority="565" stopIfTrue="1">
      <formula>#REF!="Title"</formula>
    </cfRule>
  </conditionalFormatting>
  <conditionalFormatting sqref="E577:E579">
    <cfRule type="expression" dxfId="828" priority="564" stopIfTrue="1">
      <formula>#REF!="Title"</formula>
    </cfRule>
  </conditionalFormatting>
  <conditionalFormatting sqref="E519:E533">
    <cfRule type="expression" dxfId="827" priority="563" stopIfTrue="1">
      <formula>#REF!="Title"</formula>
    </cfRule>
  </conditionalFormatting>
  <conditionalFormatting sqref="E504">
    <cfRule type="expression" dxfId="826" priority="553" stopIfTrue="1">
      <formula>#REF!="Title"</formula>
    </cfRule>
  </conditionalFormatting>
  <conditionalFormatting sqref="H503">
    <cfRule type="expression" dxfId="825" priority="501" stopIfTrue="1">
      <formula>#REF!="Title"</formula>
    </cfRule>
  </conditionalFormatting>
  <conditionalFormatting sqref="J503">
    <cfRule type="expression" dxfId="824" priority="500" stopIfTrue="1">
      <formula>#REF!="Title"</formula>
    </cfRule>
  </conditionalFormatting>
  <conditionalFormatting sqref="I503">
    <cfRule type="expression" dxfId="823" priority="499" stopIfTrue="1">
      <formula>#REF!="Title"</formula>
    </cfRule>
  </conditionalFormatting>
  <conditionalFormatting sqref="H502:J502">
    <cfRule type="expression" dxfId="822" priority="498" stopIfTrue="1">
      <formula>#REF!="Title"</formula>
    </cfRule>
  </conditionalFormatting>
  <conditionalFormatting sqref="H499:J499">
    <cfRule type="expression" dxfId="821" priority="497" stopIfTrue="1">
      <formula>#REF!="Title"</formula>
    </cfRule>
  </conditionalFormatting>
  <conditionalFormatting sqref="H501:J501">
    <cfRule type="expression" dxfId="820" priority="496" stopIfTrue="1">
      <formula>#REF!="Title"</formula>
    </cfRule>
  </conditionalFormatting>
  <conditionalFormatting sqref="H500:J500">
    <cfRule type="expression" dxfId="819" priority="495" stopIfTrue="1">
      <formula>#REF!="Title"</formula>
    </cfRule>
  </conditionalFormatting>
  <conditionalFormatting sqref="H498:J498">
    <cfRule type="expression" dxfId="818" priority="490" stopIfTrue="1">
      <formula>#REF!="Title"</formula>
    </cfRule>
  </conditionalFormatting>
  <conditionalFormatting sqref="B498:E498">
    <cfRule type="expression" dxfId="817" priority="494" stopIfTrue="1">
      <formula>#REF!="Title"</formula>
    </cfRule>
  </conditionalFormatting>
  <conditionalFormatting sqref="B497:E497">
    <cfRule type="expression" dxfId="816" priority="493" stopIfTrue="1">
      <formula>#REF!="Title"</formula>
    </cfRule>
  </conditionalFormatting>
  <conditionalFormatting sqref="B496:E496">
    <cfRule type="expression" dxfId="815" priority="492" stopIfTrue="1">
      <formula>#REF!="Title"</formula>
    </cfRule>
  </conditionalFormatting>
  <conditionalFormatting sqref="H496:J496">
    <cfRule type="expression" dxfId="814" priority="489" stopIfTrue="1">
      <formula>#REF!="Title"</formula>
    </cfRule>
  </conditionalFormatting>
  <conditionalFormatting sqref="I497">
    <cfRule type="expression" dxfId="813" priority="488" stopIfTrue="1">
      <formula>#REF!="Title"</formula>
    </cfRule>
  </conditionalFormatting>
  <conditionalFormatting sqref="J497">
    <cfRule type="expression" dxfId="812" priority="487" stopIfTrue="1">
      <formula>#REF!="Title"</formula>
    </cfRule>
  </conditionalFormatting>
  <conditionalFormatting sqref="H483:J483">
    <cfRule type="expression" dxfId="811" priority="486" stopIfTrue="1">
      <formula>#REF!="Title"</formula>
    </cfRule>
  </conditionalFormatting>
  <conditionalFormatting sqref="J495">
    <cfRule type="expression" dxfId="810" priority="483" stopIfTrue="1">
      <formula>#REF!="Title"</formula>
    </cfRule>
  </conditionalFormatting>
  <conditionalFormatting sqref="H495">
    <cfRule type="expression" dxfId="809" priority="485" stopIfTrue="1">
      <formula>#REF!="Title"</formula>
    </cfRule>
  </conditionalFormatting>
  <conditionalFormatting sqref="I495">
    <cfRule type="expression" dxfId="808" priority="484" stopIfTrue="1">
      <formula>#REF!="Title"</formula>
    </cfRule>
  </conditionalFormatting>
  <conditionalFormatting sqref="I494">
    <cfRule type="expression" dxfId="807" priority="469" stopIfTrue="1">
      <formula>#REF!="Title"</formula>
    </cfRule>
  </conditionalFormatting>
  <conditionalFormatting sqref="I486">
    <cfRule type="expression" dxfId="806" priority="482" stopIfTrue="1">
      <formula>#REF!="Title"</formula>
    </cfRule>
  </conditionalFormatting>
  <conditionalFormatting sqref="J486">
    <cfRule type="expression" dxfId="805" priority="481" stopIfTrue="1">
      <formula>#REF!="Title"</formula>
    </cfRule>
  </conditionalFormatting>
  <conditionalFormatting sqref="I487">
    <cfRule type="expression" dxfId="804" priority="480" stopIfTrue="1">
      <formula>#REF!="Title"</formula>
    </cfRule>
  </conditionalFormatting>
  <conditionalFormatting sqref="J487">
    <cfRule type="expression" dxfId="803" priority="479" stopIfTrue="1">
      <formula>#REF!="Title"</formula>
    </cfRule>
  </conditionalFormatting>
  <conditionalFormatting sqref="I488">
    <cfRule type="expression" dxfId="802" priority="478" stopIfTrue="1">
      <formula>#REF!="Title"</formula>
    </cfRule>
  </conditionalFormatting>
  <conditionalFormatting sqref="J488">
    <cfRule type="expression" dxfId="801" priority="477" stopIfTrue="1">
      <formula>#REF!="Title"</formula>
    </cfRule>
  </conditionalFormatting>
  <conditionalFormatting sqref="I489">
    <cfRule type="expression" dxfId="800" priority="476" stopIfTrue="1">
      <formula>#REF!="Title"</formula>
    </cfRule>
  </conditionalFormatting>
  <conditionalFormatting sqref="J489">
    <cfRule type="expression" dxfId="799" priority="475" stopIfTrue="1">
      <formula>#REF!="Title"</formula>
    </cfRule>
  </conditionalFormatting>
  <conditionalFormatting sqref="J492">
    <cfRule type="expression" dxfId="798" priority="472" stopIfTrue="1">
      <formula>#REF!="Title"</formula>
    </cfRule>
  </conditionalFormatting>
  <conditionalFormatting sqref="H492">
    <cfRule type="expression" dxfId="797" priority="474" stopIfTrue="1">
      <formula>#REF!="Title"</formula>
    </cfRule>
  </conditionalFormatting>
  <conditionalFormatting sqref="I492">
    <cfRule type="expression" dxfId="796" priority="473" stopIfTrue="1">
      <formula>#REF!="Title"</formula>
    </cfRule>
  </conditionalFormatting>
  <conditionalFormatting sqref="H493">
    <cfRule type="expression" dxfId="795" priority="471" stopIfTrue="1">
      <formula>#REF!="Title"</formula>
    </cfRule>
  </conditionalFormatting>
  <conditionalFormatting sqref="I493:J493">
    <cfRule type="expression" dxfId="794" priority="470" stopIfTrue="1">
      <formula>#REF!="Title"</formula>
    </cfRule>
  </conditionalFormatting>
  <conditionalFormatting sqref="J494">
    <cfRule type="expression" dxfId="793" priority="468" stopIfTrue="1">
      <formula>#REF!="Title"</formula>
    </cfRule>
  </conditionalFormatting>
  <conditionalFormatting sqref="B482:F482">
    <cfRule type="expression" dxfId="792" priority="467" stopIfTrue="1">
      <formula>#REF!="Title"</formula>
    </cfRule>
  </conditionalFormatting>
  <conditionalFormatting sqref="B479:D481">
    <cfRule type="expression" dxfId="791" priority="466" stopIfTrue="1">
      <formula>#REF!="Title"</formula>
    </cfRule>
  </conditionalFormatting>
  <conditionalFormatting sqref="E479:F481">
    <cfRule type="expression" dxfId="790" priority="465" stopIfTrue="1">
      <formula>#REF!="Title"</formula>
    </cfRule>
  </conditionalFormatting>
  <conditionalFormatting sqref="B478:D478">
    <cfRule type="expression" dxfId="789" priority="464" stopIfTrue="1">
      <formula>#REF!="Title"</formula>
    </cfRule>
  </conditionalFormatting>
  <conditionalFormatting sqref="E478:F478">
    <cfRule type="expression" dxfId="788" priority="463" stopIfTrue="1">
      <formula>#REF!="Title"</formula>
    </cfRule>
  </conditionalFormatting>
  <conditionalFormatting sqref="H478:J478">
    <cfRule type="expression" dxfId="787" priority="462" stopIfTrue="1">
      <formula>#REF!="Title"</formula>
    </cfRule>
  </conditionalFormatting>
  <conditionalFormatting sqref="B477:D477">
    <cfRule type="expression" dxfId="786" priority="461" stopIfTrue="1">
      <formula>#REF!="Title"</formula>
    </cfRule>
  </conditionalFormatting>
  <conditionalFormatting sqref="E477:F477">
    <cfRule type="expression" dxfId="785" priority="460" stopIfTrue="1">
      <formula>#REF!="Title"</formula>
    </cfRule>
  </conditionalFormatting>
  <conditionalFormatting sqref="H486:H489">
    <cfRule type="expression" dxfId="784" priority="454" stopIfTrue="1">
      <formula>#REF!="Title"</formula>
    </cfRule>
  </conditionalFormatting>
  <conditionalFormatting sqref="H479">
    <cfRule type="expression" dxfId="783" priority="459" stopIfTrue="1">
      <formula>#REF!="Title"</formula>
    </cfRule>
  </conditionalFormatting>
  <conditionalFormatting sqref="J480:J481">
    <cfRule type="expression" dxfId="782" priority="456" stopIfTrue="1">
      <formula>#REF!="Title"</formula>
    </cfRule>
  </conditionalFormatting>
  <conditionalFormatting sqref="J479">
    <cfRule type="expression" dxfId="781" priority="458" stopIfTrue="1">
      <formula>#REF!="Title"</formula>
    </cfRule>
  </conditionalFormatting>
  <conditionalFormatting sqref="G477">
    <cfRule type="expression" dxfId="780" priority="455" stopIfTrue="1">
      <formula>#REF!="Title"</formula>
    </cfRule>
  </conditionalFormatting>
  <conditionalFormatting sqref="H480:H481">
    <cfRule type="expression" dxfId="779" priority="457" stopIfTrue="1">
      <formula>#REF!="Title"</formula>
    </cfRule>
  </conditionalFormatting>
  <conditionalFormatting sqref="D476">
    <cfRule type="expression" dxfId="778" priority="453" stopIfTrue="1">
      <formula>#REF!="Title"</formula>
    </cfRule>
  </conditionalFormatting>
  <conditionalFormatting sqref="G475:G476">
    <cfRule type="expression" dxfId="777" priority="452" stopIfTrue="1">
      <formula>#REF!="Title"</formula>
    </cfRule>
  </conditionalFormatting>
  <conditionalFormatting sqref="D475">
    <cfRule type="expression" dxfId="776" priority="451" stopIfTrue="1">
      <formula>#REF!="Title"</formula>
    </cfRule>
  </conditionalFormatting>
  <conditionalFormatting sqref="B474:F474">
    <cfRule type="expression" dxfId="775" priority="450" stopIfTrue="1">
      <formula>#REF!="Title"</formula>
    </cfRule>
  </conditionalFormatting>
  <conditionalFormatting sqref="G474">
    <cfRule type="expression" dxfId="774" priority="449" stopIfTrue="1">
      <formula>#REF!="Title"</formula>
    </cfRule>
  </conditionalFormatting>
  <conditionalFormatting sqref="I474">
    <cfRule type="expression" dxfId="773" priority="448" stopIfTrue="1">
      <formula>#REF!="Title"</formula>
    </cfRule>
  </conditionalFormatting>
  <conditionalFormatting sqref="B469:F471 B473:F473 B472:C472 E472:F472">
    <cfRule type="expression" dxfId="772" priority="447" stopIfTrue="1">
      <formula>#REF!="Title"</formula>
    </cfRule>
  </conditionalFormatting>
  <conditionalFormatting sqref="G469:G473">
    <cfRule type="expression" dxfId="771" priority="446" stopIfTrue="1">
      <formula>#REF!="Title"</formula>
    </cfRule>
  </conditionalFormatting>
  <conditionalFormatting sqref="D472">
    <cfRule type="expression" dxfId="770" priority="445" stopIfTrue="1">
      <formula>#REF!="Title"</formula>
    </cfRule>
  </conditionalFormatting>
  <conditionalFormatting sqref="H470:J470">
    <cfRule type="expression" dxfId="769" priority="444" stopIfTrue="1">
      <formula>#REF!="Title"</formula>
    </cfRule>
  </conditionalFormatting>
  <conditionalFormatting sqref="H471:J471">
    <cfRule type="expression" dxfId="768" priority="443" stopIfTrue="1">
      <formula>#REF!="Title"</formula>
    </cfRule>
  </conditionalFormatting>
  <conditionalFormatting sqref="H472:J472">
    <cfRule type="expression" dxfId="767" priority="442" stopIfTrue="1">
      <formula>#REF!="Title"</formula>
    </cfRule>
  </conditionalFormatting>
  <conditionalFormatting sqref="J473">
    <cfRule type="expression" dxfId="766" priority="439" stopIfTrue="1">
      <formula>#REF!="Title"</formula>
    </cfRule>
  </conditionalFormatting>
  <conditionalFormatting sqref="H473">
    <cfRule type="expression" dxfId="765" priority="441" stopIfTrue="1">
      <formula>#REF!="Title"</formula>
    </cfRule>
  </conditionalFormatting>
  <conditionalFormatting sqref="I473">
    <cfRule type="expression" dxfId="764" priority="440" stopIfTrue="1">
      <formula>#REF!="Title"</formula>
    </cfRule>
  </conditionalFormatting>
  <conditionalFormatting sqref="B467:F468">
    <cfRule type="expression" dxfId="763" priority="438" stopIfTrue="1">
      <formula>#REF!="Title"</formula>
    </cfRule>
  </conditionalFormatting>
  <conditionalFormatting sqref="H467:J467">
    <cfRule type="expression" dxfId="762" priority="437" stopIfTrue="1">
      <formula>#REF!="Title"</formula>
    </cfRule>
  </conditionalFormatting>
  <conditionalFormatting sqref="H466:J466">
    <cfRule type="expression" dxfId="761" priority="436" stopIfTrue="1">
      <formula>#REF!="Title"</formula>
    </cfRule>
  </conditionalFormatting>
  <conditionalFormatting sqref="B464:F464">
    <cfRule type="expression" dxfId="760" priority="435" stopIfTrue="1">
      <formula>#REF!="Title"</formula>
    </cfRule>
  </conditionalFormatting>
  <conditionalFormatting sqref="J468">
    <cfRule type="expression" dxfId="759" priority="432" stopIfTrue="1">
      <formula>#REF!="Title"</formula>
    </cfRule>
  </conditionalFormatting>
  <conditionalFormatting sqref="H468">
    <cfRule type="expression" dxfId="758" priority="434" stopIfTrue="1">
      <formula>#REF!="Title"</formula>
    </cfRule>
  </conditionalFormatting>
  <conditionalFormatting sqref="I468">
    <cfRule type="expression" dxfId="757" priority="433" stopIfTrue="1">
      <formula>#REF!="Title"</formula>
    </cfRule>
  </conditionalFormatting>
  <conditionalFormatting sqref="B462:E462">
    <cfRule type="expression" dxfId="756" priority="431" stopIfTrue="1">
      <formula>#REF!="Title"</formula>
    </cfRule>
  </conditionalFormatting>
  <conditionalFormatting sqref="B463:D463">
    <cfRule type="expression" dxfId="755" priority="430" stopIfTrue="1">
      <formula>#REF!="Title"</formula>
    </cfRule>
  </conditionalFormatting>
  <conditionalFormatting sqref="F462">
    <cfRule type="expression" dxfId="754" priority="429" stopIfTrue="1">
      <formula>#REF!="Title"</formula>
    </cfRule>
  </conditionalFormatting>
  <conditionalFormatting sqref="E463">
    <cfRule type="expression" dxfId="753" priority="428" stopIfTrue="1">
      <formula>#REF!="Title"</formula>
    </cfRule>
  </conditionalFormatting>
  <conditionalFormatting sqref="F463">
    <cfRule type="expression" dxfId="752" priority="427" stopIfTrue="1">
      <formula>#REF!="Title"</formula>
    </cfRule>
  </conditionalFormatting>
  <conditionalFormatting sqref="J366">
    <cfRule type="expression" dxfId="751" priority="382" stopIfTrue="1">
      <formula>#REF!="Title"</formula>
    </cfRule>
  </conditionalFormatting>
  <conditionalFormatting sqref="B461:F461">
    <cfRule type="expression" dxfId="750" priority="426" stopIfTrue="1">
      <formula>#REF!="Title"</formula>
    </cfRule>
  </conditionalFormatting>
  <conditionalFormatting sqref="H368">
    <cfRule type="expression" dxfId="749" priority="381" stopIfTrue="1">
      <formula>#REF!="Title"</formula>
    </cfRule>
  </conditionalFormatting>
  <conditionalFormatting sqref="B460:F460">
    <cfRule type="expression" dxfId="748" priority="425" stopIfTrue="1">
      <formula>#REF!="Title"</formula>
    </cfRule>
  </conditionalFormatting>
  <conditionalFormatting sqref="J460">
    <cfRule type="expression" dxfId="747" priority="422" stopIfTrue="1">
      <formula>#REF!="Title"</formula>
    </cfRule>
  </conditionalFormatting>
  <conditionalFormatting sqref="H460">
    <cfRule type="expression" dxfId="746" priority="424" stopIfTrue="1">
      <formula>#REF!="Title"</formula>
    </cfRule>
  </conditionalFormatting>
  <conditionalFormatting sqref="I460">
    <cfRule type="expression" dxfId="745" priority="423" stopIfTrue="1">
      <formula>#REF!="Title"</formula>
    </cfRule>
  </conditionalFormatting>
  <conditionalFormatting sqref="B448:D459">
    <cfRule type="expression" dxfId="744" priority="421" stopIfTrue="1">
      <formula>#REF!="Title"</formula>
    </cfRule>
  </conditionalFormatting>
  <conditionalFormatting sqref="E448:F459">
    <cfRule type="expression" dxfId="743" priority="420" stopIfTrue="1">
      <formula>#REF!="Title"</formula>
    </cfRule>
  </conditionalFormatting>
  <conditionalFormatting sqref="B446:F447">
    <cfRule type="expression" dxfId="742" priority="419" stopIfTrue="1">
      <formula>#REF!="Title"</formula>
    </cfRule>
  </conditionalFormatting>
  <conditionalFormatting sqref="F441">
    <cfRule type="expression" dxfId="741" priority="409" stopIfTrue="1">
      <formula>#REF!="Title"</formula>
    </cfRule>
  </conditionalFormatting>
  <conditionalFormatting sqref="E440">
    <cfRule type="expression" dxfId="740" priority="408" stopIfTrue="1">
      <formula>#REF!="Title"</formula>
    </cfRule>
  </conditionalFormatting>
  <conditionalFormatting sqref="J446">
    <cfRule type="expression" dxfId="739" priority="415" stopIfTrue="1">
      <formula>#REF!="Title"</formula>
    </cfRule>
  </conditionalFormatting>
  <conditionalFormatting sqref="I447">
    <cfRule type="expression" dxfId="738" priority="418" stopIfTrue="1">
      <formula>#REF!="Title"</formula>
    </cfRule>
  </conditionalFormatting>
  <conditionalFormatting sqref="J447">
    <cfRule type="expression" dxfId="737" priority="417" stopIfTrue="1">
      <formula>#REF!="Title"</formula>
    </cfRule>
  </conditionalFormatting>
  <conditionalFormatting sqref="I446">
    <cfRule type="expression" dxfId="736" priority="416" stopIfTrue="1">
      <formula>#REF!="Title"</formula>
    </cfRule>
  </conditionalFormatting>
  <conditionalFormatting sqref="B442:F445">
    <cfRule type="expression" dxfId="735" priority="414" stopIfTrue="1">
      <formula>#REF!="Title"</formula>
    </cfRule>
  </conditionalFormatting>
  <conditionalFormatting sqref="B439:D440">
    <cfRule type="expression" dxfId="734" priority="413" stopIfTrue="1">
      <formula>#REF!="Title"</formula>
    </cfRule>
  </conditionalFormatting>
  <conditionalFormatting sqref="B441:D441">
    <cfRule type="expression" dxfId="733" priority="412" stopIfTrue="1">
      <formula>#REF!="Title"</formula>
    </cfRule>
  </conditionalFormatting>
  <conditionalFormatting sqref="E439:F439">
    <cfRule type="expression" dxfId="732" priority="411" stopIfTrue="1">
      <formula>#REF!="Title"</formula>
    </cfRule>
  </conditionalFormatting>
  <conditionalFormatting sqref="F440">
    <cfRule type="expression" dxfId="731" priority="410" stopIfTrue="1">
      <formula>#REF!="Title"</formula>
    </cfRule>
  </conditionalFormatting>
  <conditionalFormatting sqref="H439:J439">
    <cfRule type="expression" dxfId="730" priority="406" stopIfTrue="1">
      <formula>#REF!="Title"</formula>
    </cfRule>
  </conditionalFormatting>
  <conditionalFormatting sqref="J440">
    <cfRule type="expression" dxfId="729" priority="405" stopIfTrue="1">
      <formula>#REF!="Title"</formula>
    </cfRule>
  </conditionalFormatting>
  <conditionalFormatting sqref="E441">
    <cfRule type="expression" dxfId="728" priority="407" stopIfTrue="1">
      <formula>#REF!="Title"</formula>
    </cfRule>
  </conditionalFormatting>
  <conditionalFormatting sqref="J441">
    <cfRule type="expression" dxfId="727" priority="404" stopIfTrue="1">
      <formula>#REF!="Title"</formula>
    </cfRule>
  </conditionalFormatting>
  <conditionalFormatting sqref="D438">
    <cfRule type="expression" dxfId="726" priority="403" stopIfTrue="1">
      <formula>#REF!="Title"</formula>
    </cfRule>
  </conditionalFormatting>
  <conditionalFormatting sqref="B438">
    <cfRule type="expression" dxfId="725" priority="402" stopIfTrue="1">
      <formula>#REF!="Title"</formula>
    </cfRule>
  </conditionalFormatting>
  <conditionalFormatting sqref="F438">
    <cfRule type="expression" dxfId="724" priority="401" stopIfTrue="1">
      <formula>#REF!="Title"</formula>
    </cfRule>
  </conditionalFormatting>
  <conditionalFormatting sqref="E438">
    <cfRule type="expression" dxfId="723" priority="400" stopIfTrue="1">
      <formula>#REF!="Title"</formula>
    </cfRule>
  </conditionalFormatting>
  <conditionalFormatting sqref="B437:D437">
    <cfRule type="expression" dxfId="722" priority="399" stopIfTrue="1">
      <formula>#REF!="Title"</formula>
    </cfRule>
  </conditionalFormatting>
  <conditionalFormatting sqref="E437:F437">
    <cfRule type="expression" dxfId="721" priority="398" stopIfTrue="1">
      <formula>#REF!="Title"</formula>
    </cfRule>
  </conditionalFormatting>
  <conditionalFormatting sqref="B436:D436">
    <cfRule type="expression" dxfId="720" priority="397" stopIfTrue="1">
      <formula>#REF!="Title"</formula>
    </cfRule>
  </conditionalFormatting>
  <conditionalFormatting sqref="E436:F436">
    <cfRule type="expression" dxfId="719" priority="396" stopIfTrue="1">
      <formula>#REF!="Title"</formula>
    </cfRule>
  </conditionalFormatting>
  <conditionalFormatting sqref="B435:D435">
    <cfRule type="expression" dxfId="718" priority="395" stopIfTrue="1">
      <formula>#REF!="Title"</formula>
    </cfRule>
  </conditionalFormatting>
  <conditionalFormatting sqref="E435">
    <cfRule type="expression" dxfId="717" priority="394" stopIfTrue="1">
      <formula>#REF!="Title"</formula>
    </cfRule>
  </conditionalFormatting>
  <conditionalFormatting sqref="B422:D434">
    <cfRule type="expression" dxfId="716" priority="393" stopIfTrue="1">
      <formula>#REF!="Title"</formula>
    </cfRule>
  </conditionalFormatting>
  <conditionalFormatting sqref="E422:F434">
    <cfRule type="expression" dxfId="715" priority="392" stopIfTrue="1">
      <formula>#REF!="Title"</formula>
    </cfRule>
  </conditionalFormatting>
  <conditionalFormatting sqref="J436">
    <cfRule type="expression" dxfId="714" priority="389" stopIfTrue="1">
      <formula>#REF!="Title"</formula>
    </cfRule>
  </conditionalFormatting>
  <conditionalFormatting sqref="H436">
    <cfRule type="expression" dxfId="713" priority="391" stopIfTrue="1">
      <formula>#REF!="Title"</formula>
    </cfRule>
  </conditionalFormatting>
  <conditionalFormatting sqref="I436">
    <cfRule type="expression" dxfId="712" priority="390" stopIfTrue="1">
      <formula>#REF!="Title"</formula>
    </cfRule>
  </conditionalFormatting>
  <conditionalFormatting sqref="J437">
    <cfRule type="expression" dxfId="711" priority="388" stopIfTrue="1">
      <formula>#REF!="Title"</formula>
    </cfRule>
  </conditionalFormatting>
  <conditionalFormatting sqref="I437">
    <cfRule type="expression" dxfId="710" priority="387" stopIfTrue="1">
      <formula>#REF!="Title"</formula>
    </cfRule>
  </conditionalFormatting>
  <conditionalFormatting sqref="B421:F421">
    <cfRule type="expression" dxfId="709" priority="386" stopIfTrue="1">
      <formula>#REF!="Title"</formula>
    </cfRule>
  </conditionalFormatting>
  <conditionalFormatting sqref="B420:F420">
    <cfRule type="expression" dxfId="708" priority="385" stopIfTrue="1">
      <formula>#REF!="Title"</formula>
    </cfRule>
  </conditionalFormatting>
  <conditionalFormatting sqref="H366">
    <cfRule type="expression" dxfId="707" priority="384" stopIfTrue="1">
      <formula>#REF!="Title"</formula>
    </cfRule>
  </conditionalFormatting>
  <conditionalFormatting sqref="I366">
    <cfRule type="expression" dxfId="706" priority="383" stopIfTrue="1">
      <formula>#REF!="Title"</formula>
    </cfRule>
  </conditionalFormatting>
  <conditionalFormatting sqref="J368">
    <cfRule type="expression" dxfId="705" priority="379" stopIfTrue="1">
      <formula>#REF!="Title"</formula>
    </cfRule>
  </conditionalFormatting>
  <conditionalFormatting sqref="I368">
    <cfRule type="expression" dxfId="704" priority="380" stopIfTrue="1">
      <formula>#REF!="Title"</formula>
    </cfRule>
  </conditionalFormatting>
  <conditionalFormatting sqref="J369">
    <cfRule type="expression" dxfId="703" priority="373" stopIfTrue="1">
      <formula>#REF!="Title"</formula>
    </cfRule>
  </conditionalFormatting>
  <conditionalFormatting sqref="H369">
    <cfRule type="expression" dxfId="702" priority="375" stopIfTrue="1">
      <formula>#REF!="Title"</formula>
    </cfRule>
  </conditionalFormatting>
  <conditionalFormatting sqref="I369">
    <cfRule type="expression" dxfId="701" priority="374" stopIfTrue="1">
      <formula>#REF!="Title"</formula>
    </cfRule>
  </conditionalFormatting>
  <conditionalFormatting sqref="J370">
    <cfRule type="expression" dxfId="700" priority="370" stopIfTrue="1">
      <formula>#REF!="Title"</formula>
    </cfRule>
  </conditionalFormatting>
  <conditionalFormatting sqref="H370">
    <cfRule type="expression" dxfId="699" priority="372" stopIfTrue="1">
      <formula>#REF!="Title"</formula>
    </cfRule>
  </conditionalFormatting>
  <conditionalFormatting sqref="I370">
    <cfRule type="expression" dxfId="698" priority="371" stopIfTrue="1">
      <formula>#REF!="Title"</formula>
    </cfRule>
  </conditionalFormatting>
  <conditionalFormatting sqref="J371:J372">
    <cfRule type="expression" dxfId="697" priority="367" stopIfTrue="1">
      <formula>#REF!="Title"</formula>
    </cfRule>
  </conditionalFormatting>
  <conditionalFormatting sqref="H371:H372">
    <cfRule type="expression" dxfId="696" priority="369" stopIfTrue="1">
      <formula>#REF!="Title"</formula>
    </cfRule>
  </conditionalFormatting>
  <conditionalFormatting sqref="I371:I372">
    <cfRule type="expression" dxfId="695" priority="368" stopIfTrue="1">
      <formula>#REF!="Title"</formula>
    </cfRule>
  </conditionalFormatting>
  <conditionalFormatting sqref="J374">
    <cfRule type="expression" dxfId="694" priority="364" stopIfTrue="1">
      <formula>#REF!="Title"</formula>
    </cfRule>
  </conditionalFormatting>
  <conditionalFormatting sqref="H374">
    <cfRule type="expression" dxfId="693" priority="366" stopIfTrue="1">
      <formula>#REF!="Title"</formula>
    </cfRule>
  </conditionalFormatting>
  <conditionalFormatting sqref="I374">
    <cfRule type="expression" dxfId="692" priority="365" stopIfTrue="1">
      <formula>#REF!="Title"</formula>
    </cfRule>
  </conditionalFormatting>
  <conditionalFormatting sqref="J375">
    <cfRule type="expression" dxfId="691" priority="361" stopIfTrue="1">
      <formula>#REF!="Title"</formula>
    </cfRule>
  </conditionalFormatting>
  <conditionalFormatting sqref="H375">
    <cfRule type="expression" dxfId="690" priority="363" stopIfTrue="1">
      <formula>#REF!="Title"</formula>
    </cfRule>
  </conditionalFormatting>
  <conditionalFormatting sqref="I375">
    <cfRule type="expression" dxfId="689" priority="362" stopIfTrue="1">
      <formula>#REF!="Title"</formula>
    </cfRule>
  </conditionalFormatting>
  <conditionalFormatting sqref="J376">
    <cfRule type="expression" dxfId="688" priority="358" stopIfTrue="1">
      <formula>#REF!="Title"</formula>
    </cfRule>
  </conditionalFormatting>
  <conditionalFormatting sqref="H376">
    <cfRule type="expression" dxfId="687" priority="360" stopIfTrue="1">
      <formula>#REF!="Title"</formula>
    </cfRule>
  </conditionalFormatting>
  <conditionalFormatting sqref="I376">
    <cfRule type="expression" dxfId="686" priority="359" stopIfTrue="1">
      <formula>#REF!="Title"</formula>
    </cfRule>
  </conditionalFormatting>
  <conditionalFormatting sqref="J377">
    <cfRule type="expression" dxfId="685" priority="355" stopIfTrue="1">
      <formula>#REF!="Title"</formula>
    </cfRule>
  </conditionalFormatting>
  <conditionalFormatting sqref="H377">
    <cfRule type="expression" dxfId="684" priority="357" stopIfTrue="1">
      <formula>#REF!="Title"</formula>
    </cfRule>
  </conditionalFormatting>
  <conditionalFormatting sqref="I377">
    <cfRule type="expression" dxfId="683" priority="356" stopIfTrue="1">
      <formula>#REF!="Title"</formula>
    </cfRule>
  </conditionalFormatting>
  <conditionalFormatting sqref="J401:J402">
    <cfRule type="expression" dxfId="682" priority="352" stopIfTrue="1">
      <formula>#REF!="Title"</formula>
    </cfRule>
  </conditionalFormatting>
  <conditionalFormatting sqref="H401:H402">
    <cfRule type="expression" dxfId="681" priority="354" stopIfTrue="1">
      <formula>#REF!="Title"</formula>
    </cfRule>
  </conditionalFormatting>
  <conditionalFormatting sqref="I401:I402">
    <cfRule type="expression" dxfId="680" priority="353" stopIfTrue="1">
      <formula>#REF!="Title"</formula>
    </cfRule>
  </conditionalFormatting>
  <conditionalFormatting sqref="J420">
    <cfRule type="expression" dxfId="679" priority="349" stopIfTrue="1">
      <formula>#REF!="Title"</formula>
    </cfRule>
  </conditionalFormatting>
  <conditionalFormatting sqref="H420">
    <cfRule type="expression" dxfId="678" priority="351" stopIfTrue="1">
      <formula>#REF!="Title"</formula>
    </cfRule>
  </conditionalFormatting>
  <conditionalFormatting sqref="I420">
    <cfRule type="expression" dxfId="677" priority="350" stopIfTrue="1">
      <formula>#REF!="Title"</formula>
    </cfRule>
  </conditionalFormatting>
  <conditionalFormatting sqref="H654:J654">
    <cfRule type="expression" dxfId="676" priority="348" stopIfTrue="1">
      <formula>#REF!="Title"</formula>
    </cfRule>
  </conditionalFormatting>
  <conditionalFormatting sqref="H652:J652">
    <cfRule type="expression" dxfId="675" priority="347" stopIfTrue="1">
      <formula>#REF!="Title"</formula>
    </cfRule>
  </conditionalFormatting>
  <conditionalFormatting sqref="H641">
    <cfRule type="expression" dxfId="674" priority="346" stopIfTrue="1">
      <formula>#REF!="Title"</formula>
    </cfRule>
  </conditionalFormatting>
  <conditionalFormatting sqref="I641">
    <cfRule type="expression" dxfId="673" priority="345" stopIfTrue="1">
      <formula>#REF!="Title"</formula>
    </cfRule>
  </conditionalFormatting>
  <conditionalFormatting sqref="I642:I643">
    <cfRule type="expression" dxfId="672" priority="344" stopIfTrue="1">
      <formula>#REF!="Title"</formula>
    </cfRule>
  </conditionalFormatting>
  <conditionalFormatting sqref="J642:J643">
    <cfRule type="expression" dxfId="671" priority="343" stopIfTrue="1">
      <formula>#REF!="Title"</formula>
    </cfRule>
  </conditionalFormatting>
  <conditionalFormatting sqref="J516:J518">
    <cfRule type="expression" dxfId="670" priority="316" stopIfTrue="1">
      <formula>#REF!="Title"</formula>
    </cfRule>
  </conditionalFormatting>
  <conditionalFormatting sqref="I630">
    <cfRule type="expression" dxfId="669" priority="342" stopIfTrue="1">
      <formula>#REF!="Title"</formula>
    </cfRule>
  </conditionalFormatting>
  <conditionalFormatting sqref="J630">
    <cfRule type="expression" dxfId="668" priority="341" stopIfTrue="1">
      <formula>#REF!="Title"</formula>
    </cfRule>
  </conditionalFormatting>
  <conditionalFormatting sqref="I625">
    <cfRule type="expression" dxfId="667" priority="340" stopIfTrue="1">
      <formula>#REF!="Title"</formula>
    </cfRule>
  </conditionalFormatting>
  <conditionalFormatting sqref="J625">
    <cfRule type="expression" dxfId="666" priority="339" stopIfTrue="1">
      <formula>#REF!="Title"</formula>
    </cfRule>
  </conditionalFormatting>
  <conditionalFormatting sqref="H619">
    <cfRule type="expression" dxfId="665" priority="338" stopIfTrue="1">
      <formula>#REF!="Title"</formula>
    </cfRule>
  </conditionalFormatting>
  <conditionalFormatting sqref="I619">
    <cfRule type="expression" dxfId="664" priority="337" stopIfTrue="1">
      <formula>#REF!="Title"</formula>
    </cfRule>
  </conditionalFormatting>
  <conditionalFormatting sqref="H621">
    <cfRule type="expression" dxfId="663" priority="336" stopIfTrue="1">
      <formula>#REF!="Title"</formula>
    </cfRule>
  </conditionalFormatting>
  <conditionalFormatting sqref="I621">
    <cfRule type="expression" dxfId="662" priority="335" stopIfTrue="1">
      <formula>#REF!="Title"</formula>
    </cfRule>
  </conditionalFormatting>
  <conditionalFormatting sqref="H618:J618">
    <cfRule type="expression" dxfId="661" priority="334" stopIfTrue="1">
      <formula>#REF!="Title"</formula>
    </cfRule>
  </conditionalFormatting>
  <conditionalFormatting sqref="I594">
    <cfRule type="expression" dxfId="660" priority="333" stopIfTrue="1">
      <formula>#REF!="Title"</formula>
    </cfRule>
  </conditionalFormatting>
  <conditionalFormatting sqref="J594">
    <cfRule type="expression" dxfId="659" priority="332" stopIfTrue="1">
      <formula>#REF!="Title"</formula>
    </cfRule>
  </conditionalFormatting>
  <conditionalFormatting sqref="H583">
    <cfRule type="expression" dxfId="658" priority="331" stopIfTrue="1">
      <formula>#REF!="Title"</formula>
    </cfRule>
  </conditionalFormatting>
  <conditionalFormatting sqref="I583">
    <cfRule type="expression" dxfId="657" priority="330" stopIfTrue="1">
      <formula>#REF!="Title"</formula>
    </cfRule>
  </conditionalFormatting>
  <conditionalFormatting sqref="H582">
    <cfRule type="expression" dxfId="656" priority="329" stopIfTrue="1">
      <formula>#REF!="Title"</formula>
    </cfRule>
  </conditionalFormatting>
  <conditionalFormatting sqref="I582">
    <cfRule type="expression" dxfId="655" priority="328" stopIfTrue="1">
      <formula>#REF!="Title"</formula>
    </cfRule>
  </conditionalFormatting>
  <conditionalFormatting sqref="I580:I581">
    <cfRule type="expression" dxfId="654" priority="327" stopIfTrue="1">
      <formula>#REF!="Title"</formula>
    </cfRule>
  </conditionalFormatting>
  <conditionalFormatting sqref="J580:J581">
    <cfRule type="expression" dxfId="653" priority="326" stopIfTrue="1">
      <formula>#REF!="Title"</formula>
    </cfRule>
  </conditionalFormatting>
  <conditionalFormatting sqref="H577">
    <cfRule type="expression" dxfId="652" priority="325" stopIfTrue="1">
      <formula>#REF!="Title"</formula>
    </cfRule>
  </conditionalFormatting>
  <conditionalFormatting sqref="I577">
    <cfRule type="expression" dxfId="651" priority="324" stopIfTrue="1">
      <formula>#REF!="Title"</formula>
    </cfRule>
  </conditionalFormatting>
  <conditionalFormatting sqref="J577">
    <cfRule type="expression" dxfId="650" priority="323" stopIfTrue="1">
      <formula>#REF!="Title"</formula>
    </cfRule>
  </conditionalFormatting>
  <conditionalFormatting sqref="I552:I553">
    <cfRule type="expression" dxfId="649" priority="322" stopIfTrue="1">
      <formula>#REF!="Title"</formula>
    </cfRule>
  </conditionalFormatting>
  <conditionalFormatting sqref="J552:J553">
    <cfRule type="expression" dxfId="648" priority="321" stopIfTrue="1">
      <formula>#REF!="Title"</formula>
    </cfRule>
  </conditionalFormatting>
  <conditionalFormatting sqref="H547">
    <cfRule type="expression" dxfId="647" priority="320" stopIfTrue="1">
      <formula>#REF!="Title"</formula>
    </cfRule>
  </conditionalFormatting>
  <conditionalFormatting sqref="J547">
    <cfRule type="expression" dxfId="646" priority="318" stopIfTrue="1">
      <formula>#REF!="Title"</formula>
    </cfRule>
  </conditionalFormatting>
  <conditionalFormatting sqref="I547">
    <cfRule type="expression" dxfId="645" priority="319" stopIfTrue="1">
      <formula>#REF!="Title"</formula>
    </cfRule>
  </conditionalFormatting>
  <conditionalFormatting sqref="I516:I518">
    <cfRule type="expression" dxfId="644" priority="317" stopIfTrue="1">
      <formula>#REF!="Title"</formula>
    </cfRule>
  </conditionalFormatting>
  <conditionalFormatting sqref="J476:J477">
    <cfRule type="expression" dxfId="643" priority="313" stopIfTrue="1">
      <formula>#REF!="Title"</formula>
    </cfRule>
  </conditionalFormatting>
  <conditionalFormatting sqref="H476:H477">
    <cfRule type="expression" dxfId="642" priority="315" stopIfTrue="1">
      <formula>#REF!="Title"</formula>
    </cfRule>
  </conditionalFormatting>
  <conditionalFormatting sqref="I476:I477">
    <cfRule type="expression" dxfId="641" priority="314" stopIfTrue="1">
      <formula>#REF!="Title"</formula>
    </cfRule>
  </conditionalFormatting>
  <conditionalFormatting sqref="J469">
    <cfRule type="expression" dxfId="640" priority="310" stopIfTrue="1">
      <formula>#REF!="Title"</formula>
    </cfRule>
  </conditionalFormatting>
  <conditionalFormatting sqref="H469">
    <cfRule type="expression" dxfId="639" priority="312" stopIfTrue="1">
      <formula>#REF!="Title"</formula>
    </cfRule>
  </conditionalFormatting>
  <conditionalFormatting sqref="I469">
    <cfRule type="expression" dxfId="638" priority="311" stopIfTrue="1">
      <formula>#REF!="Title"</formula>
    </cfRule>
  </conditionalFormatting>
  <conditionalFormatting sqref="J464">
    <cfRule type="expression" dxfId="637" priority="307" stopIfTrue="1">
      <formula>#REF!="Title"</formula>
    </cfRule>
  </conditionalFormatting>
  <conditionalFormatting sqref="H464">
    <cfRule type="expression" dxfId="636" priority="309" stopIfTrue="1">
      <formula>#REF!="Title"</formula>
    </cfRule>
  </conditionalFormatting>
  <conditionalFormatting sqref="I464">
    <cfRule type="expression" dxfId="635" priority="308" stopIfTrue="1">
      <formula>#REF!="Title"</formula>
    </cfRule>
  </conditionalFormatting>
  <conditionalFormatting sqref="J462">
    <cfRule type="expression" dxfId="634" priority="306" stopIfTrue="1">
      <formula>#REF!="Title"</formula>
    </cfRule>
  </conditionalFormatting>
  <conditionalFormatting sqref="J463">
    <cfRule type="expression" dxfId="633" priority="305" stopIfTrue="1">
      <formula>#REF!="Title"</formula>
    </cfRule>
  </conditionalFormatting>
  <conditionalFormatting sqref="H491">
    <cfRule type="expression" dxfId="632" priority="304" stopIfTrue="1">
      <formula>#REF!="Title"</formula>
    </cfRule>
  </conditionalFormatting>
  <conditionalFormatting sqref="I491">
    <cfRule type="expression" dxfId="631" priority="303" stopIfTrue="1">
      <formula>#REF!="Title"</formula>
    </cfRule>
  </conditionalFormatting>
  <conditionalFormatting sqref="H550">
    <cfRule type="expression" dxfId="630" priority="302" stopIfTrue="1">
      <formula>#REF!="Title"</formula>
    </cfRule>
  </conditionalFormatting>
  <conditionalFormatting sqref="I550">
    <cfRule type="expression" dxfId="629" priority="301" stopIfTrue="1">
      <formula>#REF!="Title"</formula>
    </cfRule>
  </conditionalFormatting>
  <conditionalFormatting sqref="H551">
    <cfRule type="expression" dxfId="628" priority="300" stopIfTrue="1">
      <formula>#REF!="Title"</formula>
    </cfRule>
  </conditionalFormatting>
  <conditionalFormatting sqref="I551">
    <cfRule type="expression" dxfId="627" priority="299" stopIfTrue="1">
      <formula>#REF!="Title"</formula>
    </cfRule>
  </conditionalFormatting>
  <conditionalFormatting sqref="H365:J365">
    <cfRule type="expression" dxfId="626" priority="298" stopIfTrue="1">
      <formula>#REF!="Title"</formula>
    </cfRule>
  </conditionalFormatting>
  <conditionalFormatting sqref="H367:J367">
    <cfRule type="expression" dxfId="625" priority="297" stopIfTrue="1">
      <formula>#REF!="Title"</formula>
    </cfRule>
  </conditionalFormatting>
  <conditionalFormatting sqref="H378:J378">
    <cfRule type="expression" dxfId="624" priority="296" stopIfTrue="1">
      <formula>#REF!="Title"</formula>
    </cfRule>
  </conditionalFormatting>
  <conditionalFormatting sqref="J379">
    <cfRule type="expression" dxfId="623" priority="293" stopIfTrue="1">
      <formula>#REF!="Title"</formula>
    </cfRule>
  </conditionalFormatting>
  <conditionalFormatting sqref="H379">
    <cfRule type="expression" dxfId="622" priority="295" stopIfTrue="1">
      <formula>#REF!="Title"</formula>
    </cfRule>
  </conditionalFormatting>
  <conditionalFormatting sqref="I379">
    <cfRule type="expression" dxfId="621" priority="294" stopIfTrue="1">
      <formula>#REF!="Title"</formula>
    </cfRule>
  </conditionalFormatting>
  <conditionalFormatting sqref="H380:J380">
    <cfRule type="expression" dxfId="620" priority="292" stopIfTrue="1">
      <formula>#REF!="Title"</formula>
    </cfRule>
  </conditionalFormatting>
  <conditionalFormatting sqref="J381">
    <cfRule type="expression" dxfId="619" priority="289" stopIfTrue="1">
      <formula>#REF!="Title"</formula>
    </cfRule>
  </conditionalFormatting>
  <conditionalFormatting sqref="H381">
    <cfRule type="expression" dxfId="618" priority="291" stopIfTrue="1">
      <formula>#REF!="Title"</formula>
    </cfRule>
  </conditionalFormatting>
  <conditionalFormatting sqref="I381">
    <cfRule type="expression" dxfId="617" priority="290" stopIfTrue="1">
      <formula>#REF!="Title"</formula>
    </cfRule>
  </conditionalFormatting>
  <conditionalFormatting sqref="H382">
    <cfRule type="expression" dxfId="616" priority="288" stopIfTrue="1">
      <formula>#REF!="Title"</formula>
    </cfRule>
  </conditionalFormatting>
  <conditionalFormatting sqref="I382:J382">
    <cfRule type="expression" dxfId="615" priority="287" stopIfTrue="1">
      <formula>#REF!="Title"</formula>
    </cfRule>
  </conditionalFormatting>
  <conditionalFormatting sqref="H383:J383">
    <cfRule type="expression" dxfId="614" priority="286" stopIfTrue="1">
      <formula>#REF!="Title"</formula>
    </cfRule>
  </conditionalFormatting>
  <conditionalFormatting sqref="H403:J403">
    <cfRule type="expression" dxfId="613" priority="285" stopIfTrue="1">
      <formula>#REF!="Title"</formula>
    </cfRule>
  </conditionalFormatting>
  <conditionalFormatting sqref="J405">
    <cfRule type="expression" dxfId="612" priority="282" stopIfTrue="1">
      <formula>#REF!="Title"</formula>
    </cfRule>
  </conditionalFormatting>
  <conditionalFormatting sqref="H405">
    <cfRule type="expression" dxfId="611" priority="284" stopIfTrue="1">
      <formula>#REF!="Title"</formula>
    </cfRule>
  </conditionalFormatting>
  <conditionalFormatting sqref="I405">
    <cfRule type="expression" dxfId="610" priority="283" stopIfTrue="1">
      <formula>#REF!="Title"</formula>
    </cfRule>
  </conditionalFormatting>
  <conditionalFormatting sqref="J406:J407">
    <cfRule type="expression" dxfId="609" priority="279" stopIfTrue="1">
      <formula>#REF!="Title"</formula>
    </cfRule>
  </conditionalFormatting>
  <conditionalFormatting sqref="H406:H407">
    <cfRule type="expression" dxfId="608" priority="281" stopIfTrue="1">
      <formula>#REF!="Title"</formula>
    </cfRule>
  </conditionalFormatting>
  <conditionalFormatting sqref="I406:I407">
    <cfRule type="expression" dxfId="607" priority="280" stopIfTrue="1">
      <formula>#REF!="Title"</formula>
    </cfRule>
  </conditionalFormatting>
  <conditionalFormatting sqref="I408">
    <cfRule type="expression" dxfId="606" priority="278" stopIfTrue="1">
      <formula>#REF!="Title"</formula>
    </cfRule>
  </conditionalFormatting>
  <conditionalFormatting sqref="J408">
    <cfRule type="expression" dxfId="605" priority="277" stopIfTrue="1">
      <formula>#REF!="Title"</formula>
    </cfRule>
  </conditionalFormatting>
  <conditionalFormatting sqref="I409">
    <cfRule type="expression" dxfId="604" priority="276" stopIfTrue="1">
      <formula>#REF!="Title"</formula>
    </cfRule>
  </conditionalFormatting>
  <conditionalFormatting sqref="J409">
    <cfRule type="expression" dxfId="603" priority="275" stopIfTrue="1">
      <formula>#REF!="Title"</formula>
    </cfRule>
  </conditionalFormatting>
  <conditionalFormatting sqref="I410">
    <cfRule type="expression" dxfId="602" priority="274" stopIfTrue="1">
      <formula>#REF!="Title"</formula>
    </cfRule>
  </conditionalFormatting>
  <conditionalFormatting sqref="J410">
    <cfRule type="expression" dxfId="601" priority="273" stopIfTrue="1">
      <formula>#REF!="Title"</formula>
    </cfRule>
  </conditionalFormatting>
  <conditionalFormatting sqref="I412">
    <cfRule type="expression" dxfId="600" priority="272" stopIfTrue="1">
      <formula>#REF!="Title"</formula>
    </cfRule>
  </conditionalFormatting>
  <conditionalFormatting sqref="J412">
    <cfRule type="expression" dxfId="599" priority="271" stopIfTrue="1">
      <formula>#REF!="Title"</formula>
    </cfRule>
  </conditionalFormatting>
  <conditionalFormatting sqref="I411">
    <cfRule type="expression" dxfId="598" priority="270" stopIfTrue="1">
      <formula>#REF!="Title"</formula>
    </cfRule>
  </conditionalFormatting>
  <conditionalFormatting sqref="J411">
    <cfRule type="expression" dxfId="597" priority="269" stopIfTrue="1">
      <formula>#REF!="Title"</formula>
    </cfRule>
  </conditionalFormatting>
  <conditionalFormatting sqref="H413:J413">
    <cfRule type="expression" dxfId="596" priority="268" stopIfTrue="1">
      <formula>#REF!="Title"</formula>
    </cfRule>
  </conditionalFormatting>
  <conditionalFormatting sqref="H414:J414">
    <cfRule type="expression" dxfId="595" priority="267" stopIfTrue="1">
      <formula>#REF!="Title"</formula>
    </cfRule>
  </conditionalFormatting>
  <conditionalFormatting sqref="I415">
    <cfRule type="expression" dxfId="594" priority="266" stopIfTrue="1">
      <formula>#REF!="Title"</formula>
    </cfRule>
  </conditionalFormatting>
  <conditionalFormatting sqref="J415">
    <cfRule type="expression" dxfId="593" priority="265" stopIfTrue="1">
      <formula>#REF!="Title"</formula>
    </cfRule>
  </conditionalFormatting>
  <conditionalFormatting sqref="H416:J416">
    <cfRule type="expression" dxfId="592" priority="264" stopIfTrue="1">
      <formula>#REF!="Title"</formula>
    </cfRule>
  </conditionalFormatting>
  <conditionalFormatting sqref="H418:J418">
    <cfRule type="expression" dxfId="591" priority="263" stopIfTrue="1">
      <formula>#REF!="Title"</formula>
    </cfRule>
  </conditionalFormatting>
  <conditionalFormatting sqref="H419">
    <cfRule type="expression" dxfId="590" priority="262" stopIfTrue="1">
      <formula>#REF!="Title"</formula>
    </cfRule>
  </conditionalFormatting>
  <conditionalFormatting sqref="I419">
    <cfRule type="expression" dxfId="589" priority="261" stopIfTrue="1">
      <formula>#REF!="Title"</formula>
    </cfRule>
  </conditionalFormatting>
  <conditionalFormatting sqref="J421">
    <cfRule type="expression" dxfId="588" priority="258" stopIfTrue="1">
      <formula>#REF!="Title"</formula>
    </cfRule>
  </conditionalFormatting>
  <conditionalFormatting sqref="H421">
    <cfRule type="expression" dxfId="587" priority="260" stopIfTrue="1">
      <formula>#REF!="Title"</formula>
    </cfRule>
  </conditionalFormatting>
  <conditionalFormatting sqref="I421">
    <cfRule type="expression" dxfId="586" priority="259" stopIfTrue="1">
      <formula>#REF!="Title"</formula>
    </cfRule>
  </conditionalFormatting>
  <conditionalFormatting sqref="J373">
    <cfRule type="expression" dxfId="585" priority="255" stopIfTrue="1">
      <formula>#REF!="Title"</formula>
    </cfRule>
  </conditionalFormatting>
  <conditionalFormatting sqref="H373">
    <cfRule type="expression" dxfId="584" priority="257" stopIfTrue="1">
      <formula>#REF!="Title"</formula>
    </cfRule>
  </conditionalFormatting>
  <conditionalFormatting sqref="I373">
    <cfRule type="expression" dxfId="583" priority="256" stopIfTrue="1">
      <formula>#REF!="Title"</formula>
    </cfRule>
  </conditionalFormatting>
  <conditionalFormatting sqref="B364:D364">
    <cfRule type="expression" dxfId="582" priority="254" stopIfTrue="1">
      <formula>#REF!="Title"</formula>
    </cfRule>
  </conditionalFormatting>
  <conditionalFormatting sqref="H364">
    <cfRule type="expression" dxfId="581" priority="253" stopIfTrue="1">
      <formula>#REF!="Title"</formula>
    </cfRule>
  </conditionalFormatting>
  <conditionalFormatting sqref="B363:F363">
    <cfRule type="expression" dxfId="580" priority="252" stopIfTrue="1">
      <formula>#REF!="Title"</formula>
    </cfRule>
  </conditionalFormatting>
  <conditionalFormatting sqref="H362">
    <cfRule type="expression" dxfId="579" priority="251" stopIfTrue="1">
      <formula>#REF!="Title"</formula>
    </cfRule>
  </conditionalFormatting>
  <conditionalFormatting sqref="I362">
    <cfRule type="expression" dxfId="578" priority="250" stopIfTrue="1">
      <formula>#REF!="Title"</formula>
    </cfRule>
  </conditionalFormatting>
  <conditionalFormatting sqref="H358">
    <cfRule type="expression" dxfId="577" priority="249" stopIfTrue="1">
      <formula>#REF!="Title"</formula>
    </cfRule>
  </conditionalFormatting>
  <conditionalFormatting sqref="I358">
    <cfRule type="expression" dxfId="576" priority="248" stopIfTrue="1">
      <formula>#REF!="Title"</formula>
    </cfRule>
  </conditionalFormatting>
  <conditionalFormatting sqref="H360">
    <cfRule type="expression" dxfId="575" priority="247" stopIfTrue="1">
      <formula>#REF!="Title"</formula>
    </cfRule>
  </conditionalFormatting>
  <conditionalFormatting sqref="I360">
    <cfRule type="expression" dxfId="574" priority="246" stopIfTrue="1">
      <formula>#REF!="Title"</formula>
    </cfRule>
  </conditionalFormatting>
  <conditionalFormatting sqref="H361">
    <cfRule type="expression" dxfId="573" priority="245" stopIfTrue="1">
      <formula>#REF!="Title"</formula>
    </cfRule>
  </conditionalFormatting>
  <conditionalFormatting sqref="I361">
    <cfRule type="expression" dxfId="572" priority="244" stopIfTrue="1">
      <formula>#REF!="Title"</formula>
    </cfRule>
  </conditionalFormatting>
  <conditionalFormatting sqref="H359">
    <cfRule type="expression" dxfId="571" priority="243" stopIfTrue="1">
      <formula>#REF!="Title"</formula>
    </cfRule>
  </conditionalFormatting>
  <conditionalFormatting sqref="I359">
    <cfRule type="expression" dxfId="570" priority="242" stopIfTrue="1">
      <formula>#REF!="Title"</formula>
    </cfRule>
  </conditionalFormatting>
  <conditionalFormatting sqref="B341:B342">
    <cfRule type="expression" dxfId="569" priority="241" stopIfTrue="1">
      <formula>#REF!="Title"</formula>
    </cfRule>
  </conditionalFormatting>
  <conditionalFormatting sqref="B340">
    <cfRule type="expression" dxfId="568" priority="240" stopIfTrue="1">
      <formula>#REF!="Title"</formula>
    </cfRule>
  </conditionalFormatting>
  <conditionalFormatting sqref="B339">
    <cfRule type="expression" dxfId="567" priority="239" stopIfTrue="1">
      <formula>#REF!="Title"</formula>
    </cfRule>
  </conditionalFormatting>
  <conditionalFormatting sqref="H339">
    <cfRule type="expression" dxfId="566" priority="238" stopIfTrue="1">
      <formula>#REF!="Title"</formula>
    </cfRule>
  </conditionalFormatting>
  <conditionalFormatting sqref="B338">
    <cfRule type="expression" dxfId="565" priority="237" stopIfTrue="1">
      <formula>#REF!="Title"</formula>
    </cfRule>
  </conditionalFormatting>
  <conditionalFormatting sqref="H326 H328 H330:H332 H324">
    <cfRule type="expression" dxfId="564" priority="236" stopIfTrue="1">
      <formula>#REF!="Title"</formula>
    </cfRule>
  </conditionalFormatting>
  <conditionalFormatting sqref="H325">
    <cfRule type="expression" dxfId="563" priority="235" stopIfTrue="1">
      <formula>#REF!="Title"</formula>
    </cfRule>
  </conditionalFormatting>
  <conditionalFormatting sqref="H327">
    <cfRule type="expression" dxfId="562" priority="234" stopIfTrue="1">
      <formula>#REF!="Title"</formula>
    </cfRule>
  </conditionalFormatting>
  <conditionalFormatting sqref="H329">
    <cfRule type="expression" dxfId="561" priority="233" stopIfTrue="1">
      <formula>#REF!="Title"</formula>
    </cfRule>
  </conditionalFormatting>
  <conditionalFormatting sqref="J333">
    <cfRule type="expression" dxfId="560" priority="230" stopIfTrue="1">
      <formula>#REF!="Title"</formula>
    </cfRule>
  </conditionalFormatting>
  <conditionalFormatting sqref="H333">
    <cfRule type="expression" dxfId="559" priority="232" stopIfTrue="1">
      <formula>#REF!="Title"</formula>
    </cfRule>
  </conditionalFormatting>
  <conditionalFormatting sqref="I333">
    <cfRule type="expression" dxfId="558" priority="231" stopIfTrue="1">
      <formula>#REF!="Title"</formula>
    </cfRule>
  </conditionalFormatting>
  <conditionalFormatting sqref="J323">
    <cfRule type="expression" dxfId="557" priority="227" stopIfTrue="1">
      <formula>#REF!="Title"</formula>
    </cfRule>
  </conditionalFormatting>
  <conditionalFormatting sqref="H323">
    <cfRule type="expression" dxfId="556" priority="229" stopIfTrue="1">
      <formula>#REF!="Title"</formula>
    </cfRule>
  </conditionalFormatting>
  <conditionalFormatting sqref="I323">
    <cfRule type="expression" dxfId="555" priority="228" stopIfTrue="1">
      <formula>#REF!="Title"</formula>
    </cfRule>
  </conditionalFormatting>
  <conditionalFormatting sqref="H417">
    <cfRule type="expression" dxfId="554" priority="226" stopIfTrue="1">
      <formula>#REF!="Title"</formula>
    </cfRule>
  </conditionalFormatting>
  <conditionalFormatting sqref="I417">
    <cfRule type="expression" dxfId="553" priority="225" stopIfTrue="1">
      <formula>#REF!="Title"</formula>
    </cfRule>
  </conditionalFormatting>
  <conditionalFormatting sqref="J448:J459">
    <cfRule type="expression" dxfId="552" priority="222" stopIfTrue="1">
      <formula>#REF!="Title"</formula>
    </cfRule>
  </conditionalFormatting>
  <conditionalFormatting sqref="H448:H459">
    <cfRule type="expression" dxfId="551" priority="224" stopIfTrue="1">
      <formula>#REF!="Title"</formula>
    </cfRule>
  </conditionalFormatting>
  <conditionalFormatting sqref="I448:I459">
    <cfRule type="expression" dxfId="550" priority="223" stopIfTrue="1">
      <formula>#REF!="Title"</formula>
    </cfRule>
  </conditionalFormatting>
  <conditionalFormatting sqref="H616:J617">
    <cfRule type="expression" dxfId="549" priority="221" stopIfTrue="1">
      <formula>#REF!="Title"</formula>
    </cfRule>
  </conditionalFormatting>
  <conditionalFormatting sqref="H664:H665">
    <cfRule type="expression" dxfId="548" priority="220" stopIfTrue="1">
      <formula>#REF!="Title"</formula>
    </cfRule>
  </conditionalFormatting>
  <conditionalFormatting sqref="I664:I665">
    <cfRule type="expression" dxfId="547" priority="219" stopIfTrue="1">
      <formula>#REF!="Title"</formula>
    </cfRule>
  </conditionalFormatting>
  <conditionalFormatting sqref="H666:H669">
    <cfRule type="expression" dxfId="546" priority="218" stopIfTrue="1">
      <formula>#REF!="Title"</formula>
    </cfRule>
  </conditionalFormatting>
  <conditionalFormatting sqref="H670:H672">
    <cfRule type="expression" dxfId="545" priority="217" stopIfTrue="1">
      <formula>#REF!="Title"</formula>
    </cfRule>
  </conditionalFormatting>
  <conditionalFormatting sqref="J442:J445">
    <cfRule type="expression" dxfId="544" priority="214" stopIfTrue="1">
      <formula>#REF!="Title"</formula>
    </cfRule>
  </conditionalFormatting>
  <conditionalFormatting sqref="H442:H445">
    <cfRule type="expression" dxfId="543" priority="216" stopIfTrue="1">
      <formula>#REF!="Title"</formula>
    </cfRule>
  </conditionalFormatting>
  <conditionalFormatting sqref="I442:I445">
    <cfRule type="expression" dxfId="542" priority="215" stopIfTrue="1">
      <formula>#REF!="Title"</formula>
    </cfRule>
  </conditionalFormatting>
  <conditionalFormatting sqref="J321">
    <cfRule type="expression" dxfId="541" priority="211" stopIfTrue="1">
      <formula>#REF!="Title"</formula>
    </cfRule>
  </conditionalFormatting>
  <conditionalFormatting sqref="H321">
    <cfRule type="expression" dxfId="540" priority="213" stopIfTrue="1">
      <formula>#REF!="Title"</formula>
    </cfRule>
  </conditionalFormatting>
  <conditionalFormatting sqref="I321">
    <cfRule type="expression" dxfId="539" priority="212" stopIfTrue="1">
      <formula>#REF!="Title"</formula>
    </cfRule>
  </conditionalFormatting>
  <conditionalFormatting sqref="B320:D320">
    <cfRule type="expression" dxfId="538" priority="210" stopIfTrue="1">
      <formula>#REF!="Title"</formula>
    </cfRule>
  </conditionalFormatting>
  <conditionalFormatting sqref="E320">
    <cfRule type="expression" dxfId="537" priority="209" stopIfTrue="1">
      <formula>#REF!="Title"</formula>
    </cfRule>
  </conditionalFormatting>
  <conditionalFormatting sqref="J320">
    <cfRule type="expression" dxfId="536" priority="206" stopIfTrue="1">
      <formula>#REF!="Title"</formula>
    </cfRule>
  </conditionalFormatting>
  <conditionalFormatting sqref="H320">
    <cfRule type="expression" dxfId="535" priority="208" stopIfTrue="1">
      <formula>#REF!="Title"</formula>
    </cfRule>
  </conditionalFormatting>
  <conditionalFormatting sqref="I320">
    <cfRule type="expression" dxfId="534" priority="207" stopIfTrue="1">
      <formula>#REF!="Title"</formula>
    </cfRule>
  </conditionalFormatting>
  <conditionalFormatting sqref="H318">
    <cfRule type="expression" dxfId="533" priority="205" stopIfTrue="1">
      <formula>#REF!="Title"</formula>
    </cfRule>
  </conditionalFormatting>
  <conditionalFormatting sqref="J310:J317">
    <cfRule type="expression" dxfId="532" priority="202" stopIfTrue="1">
      <formula>#REF!="Title"</formula>
    </cfRule>
  </conditionalFormatting>
  <conditionalFormatting sqref="H310:H317">
    <cfRule type="expression" dxfId="531" priority="204" stopIfTrue="1">
      <formula>#REF!="Title"</formula>
    </cfRule>
  </conditionalFormatting>
  <conditionalFormatting sqref="I310:I317">
    <cfRule type="expression" dxfId="530" priority="203" stopIfTrue="1">
      <formula>#REF!="Title"</formula>
    </cfRule>
  </conditionalFormatting>
  <conditionalFormatting sqref="G309">
    <cfRule type="expression" dxfId="529" priority="201" stopIfTrue="1">
      <formula>#REF!="Title"</formula>
    </cfRule>
  </conditionalFormatting>
  <conditionalFormatting sqref="J309">
    <cfRule type="expression" dxfId="528" priority="198" stopIfTrue="1">
      <formula>#REF!="Title"</formula>
    </cfRule>
  </conditionalFormatting>
  <conditionalFormatting sqref="H309">
    <cfRule type="expression" dxfId="527" priority="200" stopIfTrue="1">
      <formula>#REF!="Title"</formula>
    </cfRule>
  </conditionalFormatting>
  <conditionalFormatting sqref="I309">
    <cfRule type="expression" dxfId="526" priority="199" stopIfTrue="1">
      <formula>#REF!="Title"</formula>
    </cfRule>
  </conditionalFormatting>
  <conditionalFormatting sqref="J262:J293">
    <cfRule type="expression" dxfId="525" priority="195" stopIfTrue="1">
      <formula>#REF!="Title"</formula>
    </cfRule>
  </conditionalFormatting>
  <conditionalFormatting sqref="H262:H293">
    <cfRule type="expression" dxfId="524" priority="197" stopIfTrue="1">
      <formula>#REF!="Title"</formula>
    </cfRule>
  </conditionalFormatting>
  <conditionalFormatting sqref="I262:I293">
    <cfRule type="expression" dxfId="523" priority="196" stopIfTrue="1">
      <formula>#REF!="Title"</formula>
    </cfRule>
  </conditionalFormatting>
  <conditionalFormatting sqref="B294:D294">
    <cfRule type="expression" dxfId="522" priority="194" stopIfTrue="1">
      <formula>#REF!="Title"</formula>
    </cfRule>
  </conditionalFormatting>
  <conditionalFormatting sqref="E294">
    <cfRule type="expression" dxfId="521" priority="193" stopIfTrue="1">
      <formula>#REF!="Title"</formula>
    </cfRule>
  </conditionalFormatting>
  <conditionalFormatting sqref="J294">
    <cfRule type="expression" dxfId="520" priority="190" stopIfTrue="1">
      <formula>#REF!="Title"</formula>
    </cfRule>
  </conditionalFormatting>
  <conditionalFormatting sqref="H294">
    <cfRule type="expression" dxfId="519" priority="192" stopIfTrue="1">
      <formula>#REF!="Title"</formula>
    </cfRule>
  </conditionalFormatting>
  <conditionalFormatting sqref="I294">
    <cfRule type="expression" dxfId="518" priority="191" stopIfTrue="1">
      <formula>#REF!="Title"</formula>
    </cfRule>
  </conditionalFormatting>
  <conditionalFormatting sqref="J259:J260">
    <cfRule type="expression" dxfId="517" priority="187" stopIfTrue="1">
      <formula>#REF!="Title"</formula>
    </cfRule>
  </conditionalFormatting>
  <conditionalFormatting sqref="H259:H260">
    <cfRule type="expression" dxfId="516" priority="189" stopIfTrue="1">
      <formula>#REF!="Title"</formula>
    </cfRule>
  </conditionalFormatting>
  <conditionalFormatting sqref="I259:I260">
    <cfRule type="expression" dxfId="515" priority="188" stopIfTrue="1">
      <formula>#REF!="Title"</formula>
    </cfRule>
  </conditionalFormatting>
  <conditionalFormatting sqref="G222:G228">
    <cfRule type="expression" dxfId="514" priority="186" stopIfTrue="1">
      <formula>#REF!="Title"</formula>
    </cfRule>
  </conditionalFormatting>
  <conditionalFormatting sqref="J224:J225">
    <cfRule type="expression" dxfId="513" priority="183" stopIfTrue="1">
      <formula>#REF!="Title"</formula>
    </cfRule>
  </conditionalFormatting>
  <conditionalFormatting sqref="H224:H225">
    <cfRule type="expression" dxfId="512" priority="185" stopIfTrue="1">
      <formula>#REF!="Title"</formula>
    </cfRule>
  </conditionalFormatting>
  <conditionalFormatting sqref="I224:I225">
    <cfRule type="expression" dxfId="511" priority="184" stopIfTrue="1">
      <formula>#REF!="Title"</formula>
    </cfRule>
  </conditionalFormatting>
  <conditionalFormatting sqref="G205:G221">
    <cfRule type="expression" dxfId="510" priority="182" stopIfTrue="1">
      <formula>#REF!="Title"</formula>
    </cfRule>
  </conditionalFormatting>
  <conditionalFormatting sqref="J203">
    <cfRule type="expression" dxfId="509" priority="179" stopIfTrue="1">
      <formula>#REF!="Title"</formula>
    </cfRule>
  </conditionalFormatting>
  <conditionalFormatting sqref="H203">
    <cfRule type="expression" dxfId="508" priority="181" stopIfTrue="1">
      <formula>#REF!="Title"</formula>
    </cfRule>
  </conditionalFormatting>
  <conditionalFormatting sqref="I203">
    <cfRule type="expression" dxfId="507" priority="180" stopIfTrue="1">
      <formula>#REF!="Title"</formula>
    </cfRule>
  </conditionalFormatting>
  <conditionalFormatting sqref="J204">
    <cfRule type="expression" dxfId="506" priority="176" stopIfTrue="1">
      <formula>#REF!="Title"</formula>
    </cfRule>
  </conditionalFormatting>
  <conditionalFormatting sqref="H204">
    <cfRule type="expression" dxfId="505" priority="178" stopIfTrue="1">
      <formula>#REF!="Title"</formula>
    </cfRule>
  </conditionalFormatting>
  <conditionalFormatting sqref="I204">
    <cfRule type="expression" dxfId="504" priority="177" stopIfTrue="1">
      <formula>#REF!="Title"</formula>
    </cfRule>
  </conditionalFormatting>
  <conditionalFormatting sqref="G204">
    <cfRule type="expression" dxfId="503" priority="175" stopIfTrue="1">
      <formula>#REF!="Title"</formula>
    </cfRule>
  </conditionalFormatting>
  <conditionalFormatting sqref="J202">
    <cfRule type="expression" dxfId="502" priority="172" stopIfTrue="1">
      <formula>#REF!="Title"</formula>
    </cfRule>
  </conditionalFormatting>
  <conditionalFormatting sqref="H202">
    <cfRule type="expression" dxfId="501" priority="174" stopIfTrue="1">
      <formula>#REF!="Title"</formula>
    </cfRule>
  </conditionalFormatting>
  <conditionalFormatting sqref="I202">
    <cfRule type="expression" dxfId="500" priority="173" stopIfTrue="1">
      <formula>#REF!="Title"</formula>
    </cfRule>
  </conditionalFormatting>
  <conditionalFormatting sqref="E196:G196">
    <cfRule type="expression" dxfId="499" priority="171" stopIfTrue="1">
      <formula>#REF!="Title"</formula>
    </cfRule>
  </conditionalFormatting>
  <conditionalFormatting sqref="G180">
    <cfRule type="expression" dxfId="498" priority="170" stopIfTrue="1">
      <formula>#REF!="Title"</formula>
    </cfRule>
  </conditionalFormatting>
  <conditionalFormatting sqref="G177">
    <cfRule type="expression" dxfId="497" priority="169" stopIfTrue="1">
      <formula>#REF!="Title"</formula>
    </cfRule>
  </conditionalFormatting>
  <conditionalFormatting sqref="J176">
    <cfRule type="expression" dxfId="496" priority="166" stopIfTrue="1">
      <formula>#REF!="Title"</formula>
    </cfRule>
  </conditionalFormatting>
  <conditionalFormatting sqref="H176">
    <cfRule type="expression" dxfId="495" priority="168" stopIfTrue="1">
      <formula>#REF!="Title"</formula>
    </cfRule>
  </conditionalFormatting>
  <conditionalFormatting sqref="I176">
    <cfRule type="expression" dxfId="494" priority="167" stopIfTrue="1">
      <formula>#REF!="Title"</formula>
    </cfRule>
  </conditionalFormatting>
  <conditionalFormatting sqref="J174">
    <cfRule type="expression" dxfId="493" priority="163" stopIfTrue="1">
      <formula>#REF!="Title"</formula>
    </cfRule>
  </conditionalFormatting>
  <conditionalFormatting sqref="H174">
    <cfRule type="expression" dxfId="492" priority="165" stopIfTrue="1">
      <formula>#REF!="Title"</formula>
    </cfRule>
  </conditionalFormatting>
  <conditionalFormatting sqref="I174">
    <cfRule type="expression" dxfId="491" priority="164" stopIfTrue="1">
      <formula>#REF!="Title"</formula>
    </cfRule>
  </conditionalFormatting>
  <conditionalFormatting sqref="G139:G173">
    <cfRule type="expression" dxfId="490" priority="162" stopIfTrue="1">
      <formula>#REF!="Title"</formula>
    </cfRule>
  </conditionalFormatting>
  <conditionalFormatting sqref="J170">
    <cfRule type="expression" dxfId="489" priority="159" stopIfTrue="1">
      <formula>#REF!="Title"</formula>
    </cfRule>
  </conditionalFormatting>
  <conditionalFormatting sqref="H170">
    <cfRule type="expression" dxfId="488" priority="161" stopIfTrue="1">
      <formula>#REF!="Title"</formula>
    </cfRule>
  </conditionalFormatting>
  <conditionalFormatting sqref="I170">
    <cfRule type="expression" dxfId="487" priority="160" stopIfTrue="1">
      <formula>#REF!="Title"</formula>
    </cfRule>
  </conditionalFormatting>
  <conditionalFormatting sqref="J138">
    <cfRule type="expression" dxfId="486" priority="155" stopIfTrue="1">
      <formula>#REF!="Title"</formula>
    </cfRule>
  </conditionalFormatting>
  <conditionalFormatting sqref="H138">
    <cfRule type="expression" dxfId="485" priority="157" stopIfTrue="1">
      <formula>#REF!="Title"</formula>
    </cfRule>
  </conditionalFormatting>
  <conditionalFormatting sqref="I138">
    <cfRule type="expression" dxfId="484" priority="156" stopIfTrue="1">
      <formula>#REF!="Title"</formula>
    </cfRule>
  </conditionalFormatting>
  <conditionalFormatting sqref="J135">
    <cfRule type="expression" dxfId="483" priority="152" stopIfTrue="1">
      <formula>#REF!="Title"</formula>
    </cfRule>
  </conditionalFormatting>
  <conditionalFormatting sqref="H135">
    <cfRule type="expression" dxfId="482" priority="154" stopIfTrue="1">
      <formula>#REF!="Title"</formula>
    </cfRule>
  </conditionalFormatting>
  <conditionalFormatting sqref="I135">
    <cfRule type="expression" dxfId="481" priority="153" stopIfTrue="1">
      <formula>#REF!="Title"</formula>
    </cfRule>
  </conditionalFormatting>
  <conditionalFormatting sqref="G124">
    <cfRule type="expression" dxfId="480" priority="151" stopIfTrue="1">
      <formula>#REF!="Title"</formula>
    </cfRule>
  </conditionalFormatting>
  <conditionalFormatting sqref="G121:G123">
    <cfRule type="expression" dxfId="479" priority="150" stopIfTrue="1">
      <formula>#REF!="Title"</formula>
    </cfRule>
  </conditionalFormatting>
  <conditionalFormatting sqref="G120">
    <cfRule type="expression" dxfId="478" priority="149" stopIfTrue="1">
      <formula>#REF!="Title"</formula>
    </cfRule>
  </conditionalFormatting>
  <conditionalFormatting sqref="I64">
    <cfRule type="expression" dxfId="477" priority="116" stopIfTrue="1">
      <formula>#REF!="Title"</formula>
    </cfRule>
  </conditionalFormatting>
  <conditionalFormatting sqref="J66">
    <cfRule type="expression" dxfId="476" priority="118" stopIfTrue="1">
      <formula>#REF!="Title"</formula>
    </cfRule>
  </conditionalFormatting>
  <conditionalFormatting sqref="H64">
    <cfRule type="expression" dxfId="475" priority="117" stopIfTrue="1">
      <formula>#REF!="Title"</formula>
    </cfRule>
  </conditionalFormatting>
  <conditionalFormatting sqref="H63 H82:H83 H79:H80 H76:H77 H74 H72 H69:H70 H67 H65">
    <cfRule type="expression" dxfId="474" priority="145" stopIfTrue="1">
      <formula>#REF!="Title"</formula>
    </cfRule>
  </conditionalFormatting>
  <conditionalFormatting sqref="J120">
    <cfRule type="expression" dxfId="473" priority="142" stopIfTrue="1">
      <formula>#REF!="Title"</formula>
    </cfRule>
  </conditionalFormatting>
  <conditionalFormatting sqref="H120">
    <cfRule type="expression" dxfId="472" priority="144" stopIfTrue="1">
      <formula>#REF!="Title"</formula>
    </cfRule>
  </conditionalFormatting>
  <conditionalFormatting sqref="I120">
    <cfRule type="expression" dxfId="471" priority="143" stopIfTrue="1">
      <formula>#REF!="Title"</formula>
    </cfRule>
  </conditionalFormatting>
  <conditionalFormatting sqref="J84">
    <cfRule type="expression" dxfId="470" priority="139" stopIfTrue="1">
      <formula>#REF!="Title"</formula>
    </cfRule>
  </conditionalFormatting>
  <conditionalFormatting sqref="H84">
    <cfRule type="expression" dxfId="469" priority="141" stopIfTrue="1">
      <formula>#REF!="Title"</formula>
    </cfRule>
  </conditionalFormatting>
  <conditionalFormatting sqref="I84">
    <cfRule type="expression" dxfId="468" priority="140" stopIfTrue="1">
      <formula>#REF!="Title"</formula>
    </cfRule>
  </conditionalFormatting>
  <conditionalFormatting sqref="J64">
    <cfRule type="expression" dxfId="467" priority="115" stopIfTrue="1">
      <formula>#REF!="Title"</formula>
    </cfRule>
  </conditionalFormatting>
  <conditionalFormatting sqref="J81">
    <cfRule type="expression" dxfId="466" priority="136" stopIfTrue="1">
      <formula>#REF!="Title"</formula>
    </cfRule>
  </conditionalFormatting>
  <conditionalFormatting sqref="H81">
    <cfRule type="expression" dxfId="465" priority="138" stopIfTrue="1">
      <formula>#REF!="Title"</formula>
    </cfRule>
  </conditionalFormatting>
  <conditionalFormatting sqref="I81">
    <cfRule type="expression" dxfId="464" priority="137" stopIfTrue="1">
      <formula>#REF!="Title"</formula>
    </cfRule>
  </conditionalFormatting>
  <conditionalFormatting sqref="J78">
    <cfRule type="expression" dxfId="463" priority="133" stopIfTrue="1">
      <formula>#REF!="Title"</formula>
    </cfRule>
  </conditionalFormatting>
  <conditionalFormatting sqref="H78">
    <cfRule type="expression" dxfId="462" priority="135" stopIfTrue="1">
      <formula>#REF!="Title"</formula>
    </cfRule>
  </conditionalFormatting>
  <conditionalFormatting sqref="I78">
    <cfRule type="expression" dxfId="461" priority="134" stopIfTrue="1">
      <formula>#REF!="Title"</formula>
    </cfRule>
  </conditionalFormatting>
  <conditionalFormatting sqref="J75">
    <cfRule type="expression" dxfId="460" priority="130" stopIfTrue="1">
      <formula>#REF!="Title"</formula>
    </cfRule>
  </conditionalFormatting>
  <conditionalFormatting sqref="H75">
    <cfRule type="expression" dxfId="459" priority="132" stopIfTrue="1">
      <formula>#REF!="Title"</formula>
    </cfRule>
  </conditionalFormatting>
  <conditionalFormatting sqref="I75">
    <cfRule type="expression" dxfId="458" priority="131" stopIfTrue="1">
      <formula>#REF!="Title"</formula>
    </cfRule>
  </conditionalFormatting>
  <conditionalFormatting sqref="J73">
    <cfRule type="expression" dxfId="457" priority="127" stopIfTrue="1">
      <formula>#REF!="Title"</formula>
    </cfRule>
  </conditionalFormatting>
  <conditionalFormatting sqref="H73">
    <cfRule type="expression" dxfId="456" priority="129" stopIfTrue="1">
      <formula>#REF!="Title"</formula>
    </cfRule>
  </conditionalFormatting>
  <conditionalFormatting sqref="I73">
    <cfRule type="expression" dxfId="455" priority="128" stopIfTrue="1">
      <formula>#REF!="Title"</formula>
    </cfRule>
  </conditionalFormatting>
  <conditionalFormatting sqref="J71">
    <cfRule type="expression" dxfId="454" priority="124" stopIfTrue="1">
      <formula>#REF!="Title"</formula>
    </cfRule>
  </conditionalFormatting>
  <conditionalFormatting sqref="H71">
    <cfRule type="expression" dxfId="453" priority="126" stopIfTrue="1">
      <formula>#REF!="Title"</formula>
    </cfRule>
  </conditionalFormatting>
  <conditionalFormatting sqref="I71">
    <cfRule type="expression" dxfId="452" priority="125" stopIfTrue="1">
      <formula>#REF!="Title"</formula>
    </cfRule>
  </conditionalFormatting>
  <conditionalFormatting sqref="J68">
    <cfRule type="expression" dxfId="451" priority="121" stopIfTrue="1">
      <formula>#REF!="Title"</formula>
    </cfRule>
  </conditionalFormatting>
  <conditionalFormatting sqref="H68">
    <cfRule type="expression" dxfId="450" priority="123" stopIfTrue="1">
      <formula>#REF!="Title"</formula>
    </cfRule>
  </conditionalFormatting>
  <conditionalFormatting sqref="I68">
    <cfRule type="expression" dxfId="449" priority="122" stopIfTrue="1">
      <formula>#REF!="Title"</formula>
    </cfRule>
  </conditionalFormatting>
  <conditionalFormatting sqref="H66">
    <cfRule type="expression" dxfId="448" priority="120" stopIfTrue="1">
      <formula>#REF!="Title"</formula>
    </cfRule>
  </conditionalFormatting>
  <conditionalFormatting sqref="I66">
    <cfRule type="expression" dxfId="447" priority="119" stopIfTrue="1">
      <formula>#REF!="Title"</formula>
    </cfRule>
  </conditionalFormatting>
  <conditionalFormatting sqref="B61:H61">
    <cfRule type="expression" dxfId="446" priority="114" stopIfTrue="1">
      <formula>#REF!="Title"</formula>
    </cfRule>
  </conditionalFormatting>
  <conditionalFormatting sqref="G58:G60">
    <cfRule type="expression" dxfId="445" priority="113" stopIfTrue="1">
      <formula>#REF!="Title"</formula>
    </cfRule>
  </conditionalFormatting>
  <conditionalFormatting sqref="G54:G57">
    <cfRule type="expression" dxfId="444" priority="112" stopIfTrue="1">
      <formula>#REF!="Title"</formula>
    </cfRule>
  </conditionalFormatting>
  <conditionalFormatting sqref="G52:G53">
    <cfRule type="expression" dxfId="443" priority="111" stopIfTrue="1">
      <formula>#REF!="Title"</formula>
    </cfRule>
  </conditionalFormatting>
  <conditionalFormatting sqref="G51">
    <cfRule type="expression" dxfId="442" priority="110" stopIfTrue="1">
      <formula>#REF!="Title"</formula>
    </cfRule>
  </conditionalFormatting>
  <conditionalFormatting sqref="G50">
    <cfRule type="expression" dxfId="441" priority="109" stopIfTrue="1">
      <formula>#REF!="Title"</formula>
    </cfRule>
  </conditionalFormatting>
  <conditionalFormatting sqref="C49:F49 H49:J49">
    <cfRule type="expression" dxfId="440" priority="108" stopIfTrue="1">
      <formula>#REF!="Title"</formula>
    </cfRule>
  </conditionalFormatting>
  <conditionalFormatting sqref="G49">
    <cfRule type="expression" dxfId="439" priority="107" stopIfTrue="1">
      <formula>#REF!="Title"</formula>
    </cfRule>
  </conditionalFormatting>
  <conditionalFormatting sqref="H48:J48 C48 E48:F48">
    <cfRule type="expression" dxfId="438" priority="106" stopIfTrue="1">
      <formula>#REF!="Title"</formula>
    </cfRule>
  </conditionalFormatting>
  <conditionalFormatting sqref="G48">
    <cfRule type="expression" dxfId="437" priority="105" stopIfTrue="1">
      <formula>#REF!="Title"</formula>
    </cfRule>
  </conditionalFormatting>
  <conditionalFormatting sqref="C47:F47 H47:J47">
    <cfRule type="expression" dxfId="436" priority="104" stopIfTrue="1">
      <formula>#REF!="Title"</formula>
    </cfRule>
  </conditionalFormatting>
  <conditionalFormatting sqref="G47">
    <cfRule type="expression" dxfId="435" priority="103" stopIfTrue="1">
      <formula>#REF!="Title"</formula>
    </cfRule>
  </conditionalFormatting>
  <conditionalFormatting sqref="G45:G46">
    <cfRule type="expression" dxfId="434" priority="102" stopIfTrue="1">
      <formula>#REF!="Title"</formula>
    </cfRule>
  </conditionalFormatting>
  <conditionalFormatting sqref="F45:F46">
    <cfRule type="expression" dxfId="433" priority="101" stopIfTrue="1">
      <formula>#REF!="Title"</formula>
    </cfRule>
  </conditionalFormatting>
  <conditionalFormatting sqref="H45:H46">
    <cfRule type="expression" dxfId="432" priority="100" stopIfTrue="1">
      <formula>#REF!="Title"</formula>
    </cfRule>
  </conditionalFormatting>
  <conditionalFormatting sqref="I45:I46">
    <cfRule type="expression" dxfId="431" priority="99" stopIfTrue="1">
      <formula>#REF!="Title"</formula>
    </cfRule>
  </conditionalFormatting>
  <conditionalFormatting sqref="J45:J46">
    <cfRule type="expression" dxfId="430" priority="98" stopIfTrue="1">
      <formula>#REF!="Title"</formula>
    </cfRule>
  </conditionalFormatting>
  <conditionalFormatting sqref="H36:H44">
    <cfRule type="expression" dxfId="429" priority="94" stopIfTrue="1">
      <formula>#REF!="Title"</formula>
    </cfRule>
  </conditionalFormatting>
  <conditionalFormatting sqref="J36:J44">
    <cfRule type="expression" dxfId="428" priority="92" stopIfTrue="1">
      <formula>#REF!="Title"</formula>
    </cfRule>
  </conditionalFormatting>
  <conditionalFormatting sqref="G36:G44">
    <cfRule type="expression" dxfId="427" priority="95" stopIfTrue="1">
      <formula>#REF!="Title"</formula>
    </cfRule>
  </conditionalFormatting>
  <conditionalFormatting sqref="I36:I44">
    <cfRule type="expression" dxfId="426" priority="93" stopIfTrue="1">
      <formula>#REF!="Title"</formula>
    </cfRule>
  </conditionalFormatting>
  <conditionalFormatting sqref="H32">
    <cfRule type="expression" dxfId="425" priority="90" stopIfTrue="1">
      <formula>#REF!="Title"</formula>
    </cfRule>
  </conditionalFormatting>
  <conditionalFormatting sqref="J32">
    <cfRule type="expression" dxfId="424" priority="88" stopIfTrue="1">
      <formula>#REF!="Title"</formula>
    </cfRule>
  </conditionalFormatting>
  <conditionalFormatting sqref="G32">
    <cfRule type="expression" dxfId="423" priority="91" stopIfTrue="1">
      <formula>#REF!="Title"</formula>
    </cfRule>
  </conditionalFormatting>
  <conditionalFormatting sqref="I32">
    <cfRule type="expression" dxfId="422" priority="89" stopIfTrue="1">
      <formula>#REF!="Title"</formula>
    </cfRule>
  </conditionalFormatting>
  <conditionalFormatting sqref="H33">
    <cfRule type="expression" dxfId="421" priority="86" stopIfTrue="1">
      <formula>#REF!="Title"</formula>
    </cfRule>
  </conditionalFormatting>
  <conditionalFormatting sqref="J33">
    <cfRule type="expression" dxfId="420" priority="84" stopIfTrue="1">
      <formula>#REF!="Title"</formula>
    </cfRule>
  </conditionalFormatting>
  <conditionalFormatting sqref="G33">
    <cfRule type="expression" dxfId="419" priority="87" stopIfTrue="1">
      <formula>#REF!="Title"</formula>
    </cfRule>
  </conditionalFormatting>
  <conditionalFormatting sqref="I33">
    <cfRule type="expression" dxfId="418" priority="85" stopIfTrue="1">
      <formula>#REF!="Title"</formula>
    </cfRule>
  </conditionalFormatting>
  <conditionalFormatting sqref="H34">
    <cfRule type="expression" dxfId="417" priority="82" stopIfTrue="1">
      <formula>#REF!="Title"</formula>
    </cfRule>
  </conditionalFormatting>
  <conditionalFormatting sqref="J34">
    <cfRule type="expression" dxfId="416" priority="80" stopIfTrue="1">
      <formula>#REF!="Title"</formula>
    </cfRule>
  </conditionalFormatting>
  <conditionalFormatting sqref="G34">
    <cfRule type="expression" dxfId="415" priority="83" stopIfTrue="1">
      <formula>#REF!="Title"</formula>
    </cfRule>
  </conditionalFormatting>
  <conditionalFormatting sqref="I34">
    <cfRule type="expression" dxfId="414" priority="81" stopIfTrue="1">
      <formula>#REF!="Title"</formula>
    </cfRule>
  </conditionalFormatting>
  <conditionalFormatting sqref="H35">
    <cfRule type="expression" dxfId="413" priority="78" stopIfTrue="1">
      <formula>#REF!="Title"</formula>
    </cfRule>
  </conditionalFormatting>
  <conditionalFormatting sqref="J35">
    <cfRule type="expression" dxfId="412" priority="76" stopIfTrue="1">
      <formula>#REF!="Title"</formula>
    </cfRule>
  </conditionalFormatting>
  <conditionalFormatting sqref="G35">
    <cfRule type="expression" dxfId="411" priority="79" stopIfTrue="1">
      <formula>#REF!="Title"</formula>
    </cfRule>
  </conditionalFormatting>
  <conditionalFormatting sqref="I35">
    <cfRule type="expression" dxfId="410" priority="77" stopIfTrue="1">
      <formula>#REF!="Title"</formula>
    </cfRule>
  </conditionalFormatting>
  <conditionalFormatting sqref="G30:G31">
    <cfRule type="expression" dxfId="409" priority="75" stopIfTrue="1">
      <formula>#REF!="Title"</formula>
    </cfRule>
  </conditionalFormatting>
  <conditionalFormatting sqref="H30:H31">
    <cfRule type="expression" dxfId="408" priority="74" stopIfTrue="1">
      <formula>#REF!="Title"</formula>
    </cfRule>
  </conditionalFormatting>
  <conditionalFormatting sqref="J30:J31">
    <cfRule type="expression" dxfId="407" priority="72" stopIfTrue="1">
      <formula>#REF!="Title"</formula>
    </cfRule>
  </conditionalFormatting>
  <conditionalFormatting sqref="I30:I31">
    <cfRule type="expression" dxfId="406" priority="73" stopIfTrue="1">
      <formula>#REF!="Title"</formula>
    </cfRule>
  </conditionalFormatting>
  <conditionalFormatting sqref="H29 J29">
    <cfRule type="expression" dxfId="405" priority="71" stopIfTrue="1">
      <formula>#REF!="Title"</formula>
    </cfRule>
  </conditionalFormatting>
  <conditionalFormatting sqref="G29">
    <cfRule type="expression" dxfId="404" priority="70" stopIfTrue="1">
      <formula>#REF!="Title"</formula>
    </cfRule>
  </conditionalFormatting>
  <conditionalFormatting sqref="I29">
    <cfRule type="expression" dxfId="403" priority="69" stopIfTrue="1">
      <formula>#REF!="Title"</formula>
    </cfRule>
  </conditionalFormatting>
  <conditionalFormatting sqref="G6">
    <cfRule type="expression" dxfId="402" priority="64" stopIfTrue="1">
      <formula>#REF!="Title"</formula>
    </cfRule>
  </conditionalFormatting>
  <conditionalFormatting sqref="H6 J6">
    <cfRule type="expression" dxfId="401" priority="65" stopIfTrue="1">
      <formula>#REF!="Title"</formula>
    </cfRule>
  </conditionalFormatting>
  <conditionalFormatting sqref="H7 J7">
    <cfRule type="expression" dxfId="400" priority="60" stopIfTrue="1">
      <formula>#REF!="Title"</formula>
    </cfRule>
  </conditionalFormatting>
  <conditionalFormatting sqref="H8 J8">
    <cfRule type="expression" dxfId="399" priority="57" stopIfTrue="1">
      <formula>#REF!="Title"</formula>
    </cfRule>
  </conditionalFormatting>
  <conditionalFormatting sqref="G7">
    <cfRule type="expression" dxfId="398" priority="59" stopIfTrue="1">
      <formula>#REF!="Title"</formula>
    </cfRule>
  </conditionalFormatting>
  <conditionalFormatting sqref="G8">
    <cfRule type="expression" dxfId="397" priority="56" stopIfTrue="1">
      <formula>#REF!="Title"</formula>
    </cfRule>
  </conditionalFormatting>
  <conditionalFormatting sqref="H9 J9">
    <cfRule type="expression" dxfId="396" priority="54" stopIfTrue="1">
      <formula>#REF!="Title"</formula>
    </cfRule>
  </conditionalFormatting>
  <conditionalFormatting sqref="G9">
    <cfRule type="expression" dxfId="395" priority="53" stopIfTrue="1">
      <formula>#REF!="Title"</formula>
    </cfRule>
  </conditionalFormatting>
  <conditionalFormatting sqref="H10 J10">
    <cfRule type="expression" dxfId="394" priority="51" stopIfTrue="1">
      <formula>#REF!="Title"</formula>
    </cfRule>
  </conditionalFormatting>
  <conditionalFormatting sqref="G10">
    <cfRule type="expression" dxfId="393" priority="50" stopIfTrue="1">
      <formula>#REF!="Title"</formula>
    </cfRule>
  </conditionalFormatting>
  <conditionalFormatting sqref="G12">
    <cfRule type="expression" dxfId="392" priority="43" stopIfTrue="1">
      <formula>#REF!="Title"</formula>
    </cfRule>
  </conditionalFormatting>
  <conditionalFormatting sqref="G13">
    <cfRule type="expression" dxfId="391" priority="40" stopIfTrue="1">
      <formula>#REF!="Title"</formula>
    </cfRule>
  </conditionalFormatting>
  <conditionalFormatting sqref="G11">
    <cfRule type="expression" dxfId="390" priority="47" stopIfTrue="1">
      <formula>#REF!="Title"</formula>
    </cfRule>
  </conditionalFormatting>
  <conditionalFormatting sqref="H11 J11">
    <cfRule type="expression" dxfId="389" priority="48" stopIfTrue="1">
      <formula>#REF!="Title"</formula>
    </cfRule>
  </conditionalFormatting>
  <conditionalFormatting sqref="G14">
    <cfRule type="expression" dxfId="388" priority="37" stopIfTrue="1">
      <formula>#REF!="Title"</formula>
    </cfRule>
  </conditionalFormatting>
  <conditionalFormatting sqref="H12 J12">
    <cfRule type="expression" dxfId="387" priority="44" stopIfTrue="1">
      <formula>#REF!="Title"</formula>
    </cfRule>
  </conditionalFormatting>
  <conditionalFormatting sqref="H13 J13">
    <cfRule type="expression" dxfId="386" priority="41" stopIfTrue="1">
      <formula>#REF!="Title"</formula>
    </cfRule>
  </conditionalFormatting>
  <conditionalFormatting sqref="H14 J14">
    <cfRule type="expression" dxfId="385" priority="38" stopIfTrue="1">
      <formula>#REF!="Title"</formula>
    </cfRule>
  </conditionalFormatting>
  <conditionalFormatting sqref="G15:G16">
    <cfRule type="expression" dxfId="384" priority="31" stopIfTrue="1">
      <formula>#REF!="Title"</formula>
    </cfRule>
  </conditionalFormatting>
  <conditionalFormatting sqref="G17">
    <cfRule type="expression" dxfId="383" priority="28" stopIfTrue="1">
      <formula>#REF!="Title"</formula>
    </cfRule>
  </conditionalFormatting>
  <conditionalFormatting sqref="H15:H16 J15:J16">
    <cfRule type="expression" dxfId="382" priority="32" stopIfTrue="1">
      <formula>#REF!="Title"</formula>
    </cfRule>
  </conditionalFormatting>
  <conditionalFormatting sqref="H17 J17">
    <cfRule type="expression" dxfId="381" priority="29" stopIfTrue="1">
      <formula>#REF!="Title"</formula>
    </cfRule>
  </conditionalFormatting>
  <conditionalFormatting sqref="G18">
    <cfRule type="expression" dxfId="380" priority="26" stopIfTrue="1">
      <formula>#REF!="Title"</formula>
    </cfRule>
  </conditionalFormatting>
  <conditionalFormatting sqref="H18 J18">
    <cfRule type="expression" dxfId="379" priority="27" stopIfTrue="1">
      <formula>#REF!="Title"</formula>
    </cfRule>
  </conditionalFormatting>
  <conditionalFormatting sqref="G19">
    <cfRule type="expression" dxfId="378" priority="24" stopIfTrue="1">
      <formula>#REF!="Title"</formula>
    </cfRule>
  </conditionalFormatting>
  <conditionalFormatting sqref="H19 J19">
    <cfRule type="expression" dxfId="377" priority="25" stopIfTrue="1">
      <formula>#REF!="Title"</formula>
    </cfRule>
  </conditionalFormatting>
  <conditionalFormatting sqref="G20">
    <cfRule type="expression" dxfId="376" priority="22" stopIfTrue="1">
      <formula>#REF!="Title"</formula>
    </cfRule>
  </conditionalFormatting>
  <conditionalFormatting sqref="H20 J20">
    <cfRule type="expression" dxfId="375" priority="23" stopIfTrue="1">
      <formula>#REF!="Title"</formula>
    </cfRule>
  </conditionalFormatting>
  <conditionalFormatting sqref="G21">
    <cfRule type="expression" dxfId="374" priority="20" stopIfTrue="1">
      <formula>#REF!="Title"</formula>
    </cfRule>
  </conditionalFormatting>
  <conditionalFormatting sqref="H21 J21">
    <cfRule type="expression" dxfId="373" priority="21" stopIfTrue="1">
      <formula>#REF!="Title"</formula>
    </cfRule>
  </conditionalFormatting>
  <conditionalFormatting sqref="G23">
    <cfRule type="expression" dxfId="372" priority="11" stopIfTrue="1">
      <formula>#REF!="Title"</formula>
    </cfRule>
  </conditionalFormatting>
  <conditionalFormatting sqref="G22">
    <cfRule type="expression" dxfId="371" priority="15" stopIfTrue="1">
      <formula>#REF!="Title"</formula>
    </cfRule>
  </conditionalFormatting>
  <conditionalFormatting sqref="G24">
    <cfRule type="expression" dxfId="370" priority="9" stopIfTrue="1">
      <formula>#REF!="Title"</formula>
    </cfRule>
  </conditionalFormatting>
  <conditionalFormatting sqref="H22 J22">
    <cfRule type="expression" dxfId="369" priority="16" stopIfTrue="1">
      <formula>#REF!="Title"</formula>
    </cfRule>
  </conditionalFormatting>
  <conditionalFormatting sqref="G25">
    <cfRule type="expression" dxfId="368" priority="7" stopIfTrue="1">
      <formula>#REF!="Title"</formula>
    </cfRule>
  </conditionalFormatting>
  <conditionalFormatting sqref="H23 J23">
    <cfRule type="expression" dxfId="367" priority="12" stopIfTrue="1">
      <formula>#REF!="Title"</formula>
    </cfRule>
  </conditionalFormatting>
  <conditionalFormatting sqref="H24 J24">
    <cfRule type="expression" dxfId="366" priority="10" stopIfTrue="1">
      <formula>#REF!="Title"</formula>
    </cfRule>
  </conditionalFormatting>
  <conditionalFormatting sqref="G26">
    <cfRule type="expression" dxfId="365" priority="5" stopIfTrue="1">
      <formula>#REF!="Title"</formula>
    </cfRule>
  </conditionalFormatting>
  <conditionalFormatting sqref="H25 J25">
    <cfRule type="expression" dxfId="364" priority="8" stopIfTrue="1">
      <formula>#REF!="Title"</formula>
    </cfRule>
  </conditionalFormatting>
  <conditionalFormatting sqref="H26 J26">
    <cfRule type="expression" dxfId="363" priority="6" stopIfTrue="1">
      <formula>#REF!="Title"</formula>
    </cfRule>
  </conditionalFormatting>
  <conditionalFormatting sqref="G27">
    <cfRule type="expression" dxfId="362" priority="3" stopIfTrue="1">
      <formula>#REF!="Title"</formula>
    </cfRule>
  </conditionalFormatting>
  <conditionalFormatting sqref="H27 J27">
    <cfRule type="expression" dxfId="361" priority="4" stopIfTrue="1">
      <formula>#REF!="Title"</formula>
    </cfRule>
  </conditionalFormatting>
  <conditionalFormatting sqref="G28">
    <cfRule type="expression" dxfId="360" priority="1" stopIfTrue="1">
      <formula>#REF!="Title"</formula>
    </cfRule>
  </conditionalFormatting>
  <conditionalFormatting sqref="H28 J28">
    <cfRule type="expression" dxfId="359" priority="2" stopIfTrue="1">
      <formula>#REF!="Title"</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72" stopIfTrue="1" id="{264E204B-C859-4280-8DF4-6F5B9A154840}">
            <xm:f>'\Users\Ramy Ayad\Documents\Feb\[Samsung Techwin America Pricelist(FEB 1 2016)_USA_v1.xlsx]EOL'!#REF!="Title"</xm:f>
            <x14:dxf>
              <font>
                <b/>
                <i val="0"/>
                <color indexed="9"/>
              </font>
              <fill>
                <patternFill>
                  <bgColor indexed="8"/>
                </patternFill>
              </fill>
            </x14:dxf>
          </x14:cfRule>
          <xm:sqref>B550:D550</xm:sqref>
        </x14:conditionalFormatting>
        <x14:conditionalFormatting xmlns:xm="http://schemas.microsoft.com/office/excel/2006/main">
          <x14:cfRule type="expression" priority="666" stopIfTrue="1" id="{8E571CF0-39F0-4DCF-8786-E33556295FF8}">
            <xm:f>'\Users\Ramy Ayad\Documents\Feb\[Samsung Techwin America Pricelist(FEB 1 2016)_USA_v1.xlsx]EOL'!#REF!="Title"</xm:f>
            <x14:dxf>
              <font>
                <b/>
                <i val="0"/>
                <color indexed="9"/>
              </font>
              <fill>
                <patternFill>
                  <bgColor indexed="8"/>
                </patternFill>
              </fill>
            </x14:dxf>
          </x14:cfRule>
          <xm:sqref>B549:D549 I549</xm:sqref>
        </x14:conditionalFormatting>
        <x14:conditionalFormatting xmlns:xm="http://schemas.microsoft.com/office/excel/2006/main">
          <x14:cfRule type="expression" priority="661" stopIfTrue="1" id="{44C9EF75-83F3-4AA6-B0E3-D5026D7C61B0}">
            <xm:f>'\Product Managment\Price List\2017\April\[Hanwha_Techwin_America_Pricelist_(April_1_2017)_USA_disty.xlsx]HTA Pricelist'!#REF!="Title"</xm:f>
            <x14:dxf>
              <font>
                <b/>
                <i val="0"/>
                <color indexed="9"/>
              </font>
              <fill>
                <patternFill>
                  <bgColor indexed="8"/>
                </patternFill>
              </fill>
            </x14:dxf>
          </x14:cfRule>
          <xm:sqref>B554:D554 J554 B539:D539</xm:sqref>
        </x14:conditionalFormatting>
        <x14:conditionalFormatting xmlns:xm="http://schemas.microsoft.com/office/excel/2006/main">
          <x14:cfRule type="expression" priority="660" stopIfTrue="1" id="{9E9399EF-7AB6-404D-92A5-195453360B7E}">
            <xm:f>'\Product Managment\Price List\2017\April\[Hanwha_Techwin_America_Pricelist_(April_1_2017)_USA_disty.xlsx]HTA Pricelist'!#REF!="Title"</xm:f>
            <x14:dxf>
              <font>
                <b/>
                <i val="0"/>
                <color indexed="9"/>
              </font>
              <fill>
                <patternFill>
                  <bgColor indexed="8"/>
                </patternFill>
              </fill>
            </x14:dxf>
          </x14:cfRule>
          <xm:sqref>H554</xm:sqref>
        </x14:conditionalFormatting>
        <x14:conditionalFormatting xmlns:xm="http://schemas.microsoft.com/office/excel/2006/main">
          <x14:cfRule type="expression" priority="659" stopIfTrue="1" id="{C0BEAF2D-D24D-49CD-8FA8-65C3C7FD04D8}">
            <xm:f>'\Users\Ramy Ayad\Documents\Feb\[Samsung Techwin America Pricelist(FEB 1 2016)_USA_v1.xlsx]STA Pricelist'!#REF!="Title"</xm:f>
            <x14:dxf>
              <font>
                <b/>
                <i val="0"/>
                <color indexed="9"/>
              </font>
              <fill>
                <patternFill>
                  <bgColor indexed="8"/>
                </patternFill>
              </fill>
            </x14:dxf>
          </x14:cfRule>
          <xm:sqref>B588:D593 I588:J593 B580:D582 B584:D586 B596:D596 I596:J596 I584:I585 G616:G618 I623:J623 I629:J629 I639:J639 I650:J651 I626:J626 I644:J644 I653:J653 I631:J632</xm:sqref>
        </x14:conditionalFormatting>
        <x14:conditionalFormatting xmlns:xm="http://schemas.microsoft.com/office/excel/2006/main">
          <x14:cfRule type="expression" priority="653" stopIfTrue="1" id="{0D8EB975-E42A-464C-8331-D4A5F85230F9}">
            <xm:f>'\Users\Ramy Ayad\Documents\Feb\[Samsung Techwin America Pricelist(FEB 1 2016)_USA_v1.xlsx]STA Pricelist'!#REF!="Title"</xm:f>
            <x14:dxf>
              <font>
                <b/>
                <i val="0"/>
                <color indexed="9"/>
              </font>
              <fill>
                <patternFill>
                  <bgColor indexed="8"/>
                </patternFill>
              </fill>
            </x14:dxf>
          </x14:cfRule>
          <xm:sqref>H584:H585</xm:sqref>
        </x14:conditionalFormatting>
        <x14:conditionalFormatting xmlns:xm="http://schemas.microsoft.com/office/excel/2006/main">
          <x14:cfRule type="expression" priority="643" stopIfTrue="1" id="{D5B36666-89AA-41CA-9789-613A44F3F494}">
            <xm:f>'\Users\Ramy Ayad\Documents\Feb\[Samsung Techwin America Pricelist(FEB 1 2016)_USA_v1.xlsx]STA Pricelist'!#REF!="Title"</xm:f>
            <x14:dxf>
              <font>
                <b/>
                <i val="0"/>
                <color indexed="9"/>
              </font>
              <fill>
                <patternFill>
                  <bgColor indexed="8"/>
                </patternFill>
              </fill>
            </x14:dxf>
          </x14:cfRule>
          <xm:sqref>G589</xm:sqref>
        </x14:conditionalFormatting>
        <x14:conditionalFormatting xmlns:xm="http://schemas.microsoft.com/office/excel/2006/main">
          <x14:cfRule type="expression" priority="649" stopIfTrue="1" id="{9AA72B4A-DC57-4116-95D9-FB7F0C3F20B6}">
            <xm:f>'\Users\Ramy Ayad\Documents\Feb\[Samsung Techwin America Pricelist(FEB 1 2016)_USA_v1.xlsx]STA Pricelist'!#REF!="Title"</xm:f>
            <x14:dxf>
              <font>
                <b/>
                <i val="0"/>
                <color indexed="9"/>
              </font>
              <fill>
                <patternFill>
                  <bgColor indexed="8"/>
                </patternFill>
              </fill>
            </x14:dxf>
          </x14:cfRule>
          <xm:sqref>H598:H600</xm:sqref>
        </x14:conditionalFormatting>
        <x14:conditionalFormatting xmlns:xm="http://schemas.microsoft.com/office/excel/2006/main">
          <x14:cfRule type="expression" priority="648" stopIfTrue="1" id="{A9D072A0-BD6D-4002-A33D-A2213626C2C9}">
            <xm:f>'\Users\Ramy Ayad\Documents\Feb\[Samsung Techwin America Pricelist(FEB 1 2016)_USA_v1.xlsx]STA Pricelist'!#REF!="Title"</xm:f>
            <x14:dxf>
              <font>
                <b/>
                <i val="0"/>
                <color indexed="9"/>
              </font>
              <fill>
                <patternFill>
                  <bgColor indexed="8"/>
                </patternFill>
              </fill>
            </x14:dxf>
          </x14:cfRule>
          <xm:sqref>H597</xm:sqref>
        </x14:conditionalFormatting>
        <x14:conditionalFormatting xmlns:xm="http://schemas.microsoft.com/office/excel/2006/main">
          <x14:cfRule type="expression" priority="656" stopIfTrue="1" id="{21380C97-5864-4DF6-BF0C-67A8C4AD5AB5}">
            <xm:f>'\Users\Ramy Ayad\Documents\Feb\[Samsung Techwin America Pricelist(FEB 1 2016)_USA_v1.xlsx]STA Pricelist'!#REF!="Title"</xm:f>
            <x14:dxf>
              <font>
                <b/>
                <i val="0"/>
                <color indexed="9"/>
              </font>
              <fill>
                <patternFill>
                  <bgColor indexed="8"/>
                </patternFill>
              </fill>
            </x14:dxf>
          </x14:cfRule>
          <xm:sqref>B595:D595 B587:D587 I587:J587 I595:J595</xm:sqref>
        </x14:conditionalFormatting>
        <x14:conditionalFormatting xmlns:xm="http://schemas.microsoft.com/office/excel/2006/main">
          <x14:cfRule type="expression" priority="646" stopIfTrue="1" id="{C3DEA8E0-E70D-40E8-8732-887F9437970D}">
            <xm:f>'\Users\Ramy Ayad\Documents\Feb\[Samsung Techwin America Pricelist(FEB 1 2016)_USA_v1.xlsx]STA Pricelist'!#REF!="Title"</xm:f>
            <x14:dxf>
              <font>
                <b/>
                <i val="0"/>
                <color indexed="9"/>
              </font>
              <fill>
                <patternFill>
                  <bgColor indexed="8"/>
                </patternFill>
              </fill>
            </x14:dxf>
          </x14:cfRule>
          <xm:sqref>G581</xm:sqref>
        </x14:conditionalFormatting>
        <x14:conditionalFormatting xmlns:xm="http://schemas.microsoft.com/office/excel/2006/main">
          <x14:cfRule type="expression" priority="655" stopIfTrue="1" id="{E1CA2890-D2A3-42A7-A201-808B61C6238C}">
            <xm:f>'\Users\Ramy Ayad\Documents\Feb\[Samsung Techwin America Pricelist(FEB 1 2016)_USA_v1.xlsx]STA Pricelist'!#REF!="Title"</xm:f>
            <x14:dxf>
              <font>
                <b/>
                <i val="0"/>
                <color indexed="9"/>
              </font>
              <fill>
                <patternFill>
                  <bgColor indexed="8"/>
                </patternFill>
              </fill>
            </x14:dxf>
          </x14:cfRule>
          <xm:sqref>B594:D594</xm:sqref>
        </x14:conditionalFormatting>
        <x14:conditionalFormatting xmlns:xm="http://schemas.microsoft.com/office/excel/2006/main">
          <x14:cfRule type="expression" priority="641" stopIfTrue="1" id="{CB523A07-A476-4F2C-ADE2-ECD41027444D}">
            <xm:f>'\Users\Ramy Ayad\Documents\Feb\[Samsung Techwin America Pricelist(FEB 1 2016)_USA_v1.xlsx]STA Pricelist'!#REF!="Title"</xm:f>
            <x14:dxf>
              <font>
                <b/>
                <i val="0"/>
                <color indexed="9"/>
              </font>
              <fill>
                <patternFill>
                  <bgColor indexed="8"/>
                </patternFill>
              </fill>
            </x14:dxf>
          </x14:cfRule>
          <xm:sqref>G591</xm:sqref>
        </x14:conditionalFormatting>
        <x14:conditionalFormatting xmlns:xm="http://schemas.microsoft.com/office/excel/2006/main">
          <x14:cfRule type="expression" priority="654" stopIfTrue="1" id="{853FFB23-EF94-4897-8848-9E1AEAC446FF}">
            <xm:f>'\Users\Ramy Ayad\Documents\Feb\[Samsung Techwin America Pricelist(FEB 1 2016)_USA_v1.xlsx]STA Pricelist'!#REF!="Title"</xm:f>
            <x14:dxf>
              <font>
                <b/>
                <i val="0"/>
                <color indexed="9"/>
              </font>
              <fill>
                <patternFill>
                  <bgColor indexed="8"/>
                </patternFill>
              </fill>
            </x14:dxf>
          </x14:cfRule>
          <xm:sqref>H588 H590:H593</xm:sqref>
        </x14:conditionalFormatting>
        <x14:conditionalFormatting xmlns:xm="http://schemas.microsoft.com/office/excel/2006/main">
          <x14:cfRule type="expression" priority="652" stopIfTrue="1" id="{98F8A7BE-E2C1-423B-AA25-1788167DECF9}">
            <xm:f>'\Users\Ramy Ayad\Documents\Feb\[Samsung Techwin America Pricelist(FEB 1 2016)_USA_v1.xlsx]STA Pricelist'!#REF!="Title"</xm:f>
            <x14:dxf>
              <font>
                <b/>
                <i val="0"/>
                <color indexed="9"/>
              </font>
              <fill>
                <patternFill>
                  <bgColor indexed="8"/>
                </patternFill>
              </fill>
            </x14:dxf>
          </x14:cfRule>
          <xm:sqref>H595 H587</xm:sqref>
        </x14:conditionalFormatting>
        <x14:conditionalFormatting xmlns:xm="http://schemas.microsoft.com/office/excel/2006/main">
          <x14:cfRule type="expression" priority="650" stopIfTrue="1" id="{4F036AF2-3D10-42E0-8016-AD03FB276EF8}">
            <xm:f>'\Users\Ramy Ayad\Documents\Feb\[Samsung Techwin America Pricelist(FEB 1 2016)_USA_v1.xlsx]STA Pricelist'!#REF!="Title"</xm:f>
            <x14:dxf>
              <font>
                <b/>
                <i val="0"/>
                <color indexed="9"/>
              </font>
              <fill>
                <patternFill>
                  <bgColor indexed="8"/>
                </patternFill>
              </fill>
            </x14:dxf>
          </x14:cfRule>
          <xm:sqref>H596</xm:sqref>
        </x14:conditionalFormatting>
        <x14:conditionalFormatting xmlns:xm="http://schemas.microsoft.com/office/excel/2006/main">
          <x14:cfRule type="expression" priority="647" stopIfTrue="1" id="{3F763975-CDF3-417A-8FC4-84BEF0BC9BE9}">
            <xm:f>'\Users\Ramy Ayad\Documents\Feb\[Samsung Techwin America Pricelist(FEB 1 2016)_USA_v1.xlsx]STA Pricelist'!#REF!="Title"</xm:f>
            <x14:dxf>
              <font>
                <b/>
                <i val="0"/>
                <color indexed="9"/>
              </font>
              <fill>
                <patternFill>
                  <bgColor indexed="8"/>
                </patternFill>
              </fill>
            </x14:dxf>
          </x14:cfRule>
          <xm:sqref>G582</xm:sqref>
        </x14:conditionalFormatting>
        <x14:conditionalFormatting xmlns:xm="http://schemas.microsoft.com/office/excel/2006/main">
          <x14:cfRule type="expression" priority="645" stopIfTrue="1" id="{C443D8D4-FA4B-4DE9-8814-E487B5E04C99}">
            <xm:f>'\Users\Ramy Ayad\Documents\Feb\[Samsung Techwin America Pricelist(FEB 1 2016)_USA_v1.xlsx]STA Pricelist'!#REF!="Title"</xm:f>
            <x14:dxf>
              <font>
                <b/>
                <i val="0"/>
                <color indexed="9"/>
              </font>
              <fill>
                <patternFill>
                  <bgColor indexed="8"/>
                </patternFill>
              </fill>
            </x14:dxf>
          </x14:cfRule>
          <xm:sqref>G580</xm:sqref>
        </x14:conditionalFormatting>
        <x14:conditionalFormatting xmlns:xm="http://schemas.microsoft.com/office/excel/2006/main">
          <x14:cfRule type="expression" priority="644" stopIfTrue="1" id="{BB9987EA-87D3-46E2-B497-E9CE89C4A37A}">
            <xm:f>'\Users\Ramy Ayad\Documents\Feb\[Samsung Techwin America Pricelist(FEB 1 2016)_USA_v1.xlsx]STA Pricelist'!#REF!="Title"</xm:f>
            <x14:dxf>
              <font>
                <b/>
                <i val="0"/>
                <color indexed="9"/>
              </font>
              <fill>
                <patternFill>
                  <bgColor indexed="8"/>
                </patternFill>
              </fill>
            </x14:dxf>
          </x14:cfRule>
          <xm:sqref>G583:G588</xm:sqref>
        </x14:conditionalFormatting>
        <x14:conditionalFormatting xmlns:xm="http://schemas.microsoft.com/office/excel/2006/main">
          <x14:cfRule type="expression" priority="642" stopIfTrue="1" id="{C3E5455E-8A69-4C4B-9ABC-66DDE5598CBD}">
            <xm:f>'\Users\Ramy Ayad\Documents\Feb\[Samsung Techwin America Pricelist(FEB 1 2016)_USA_v1.xlsx]STA Pricelist'!#REF!="Title"</xm:f>
            <x14:dxf>
              <font>
                <b/>
                <i val="0"/>
                <color indexed="9"/>
              </font>
              <fill>
                <patternFill>
                  <bgColor indexed="8"/>
                </patternFill>
              </fill>
            </x14:dxf>
          </x14:cfRule>
          <xm:sqref>G590</xm:sqref>
        </x14:conditionalFormatting>
        <x14:conditionalFormatting xmlns:xm="http://schemas.microsoft.com/office/excel/2006/main">
          <x14:cfRule type="expression" priority="640" stopIfTrue="1" id="{865E27A0-4D36-43E5-BBCE-B8009FD2E95D}">
            <xm:f>'\Users\Ramy Ayad\Documents\Feb\[Samsung Techwin America Pricelist(FEB 1 2016)_USA_v1.xlsx]STA Pricelist'!#REF!="Title"</xm:f>
            <x14:dxf>
              <font>
                <b/>
                <i val="0"/>
                <color indexed="9"/>
              </font>
              <fill>
                <patternFill>
                  <bgColor indexed="8"/>
                </patternFill>
              </fill>
            </x14:dxf>
          </x14:cfRule>
          <xm:sqref>G592</xm:sqref>
        </x14:conditionalFormatting>
        <x14:conditionalFormatting xmlns:xm="http://schemas.microsoft.com/office/excel/2006/main">
          <x14:cfRule type="expression" priority="639" stopIfTrue="1" id="{4A1517CB-61B5-4A21-8BB8-63D86470C0AC}">
            <xm:f>'\Users\Ramy Ayad\Documents\Feb\[Samsung Techwin America Pricelist(FEB 1 2016)_USA_v1.xlsx]STA Pricelist'!#REF!="Title"</xm:f>
            <x14:dxf>
              <font>
                <b/>
                <i val="0"/>
                <color indexed="9"/>
              </font>
              <fill>
                <patternFill>
                  <bgColor indexed="8"/>
                </patternFill>
              </fill>
            </x14:dxf>
          </x14:cfRule>
          <xm:sqref>G593:G609</xm:sqref>
        </x14:conditionalFormatting>
        <x14:conditionalFormatting xmlns:xm="http://schemas.microsoft.com/office/excel/2006/main">
          <x14:cfRule type="expression" priority="637" stopIfTrue="1" id="{BAC23848-4A5E-4030-89B4-ABED299BC029}">
            <xm:f>'\Users\Ramy Ayad\Documents\Feb\[Samsung Techwin America Pricelist(FEB 1 2016)_USA_v1.xlsx]STA Pricelist'!#REF!="Title"</xm:f>
            <x14:dxf>
              <font>
                <b/>
                <i val="0"/>
                <color indexed="9"/>
              </font>
              <fill>
                <patternFill>
                  <bgColor indexed="8"/>
                </patternFill>
              </fill>
            </x14:dxf>
          </x14:cfRule>
          <xm:sqref>B629:D632 B626:D626 B623:D623 B619:D620 B656:D656 B639:D640 B650:D654</xm:sqref>
        </x14:conditionalFormatting>
        <x14:conditionalFormatting xmlns:xm="http://schemas.microsoft.com/office/excel/2006/main">
          <x14:cfRule type="expression" priority="636" stopIfTrue="1" id="{DE409E78-1E24-42E3-A87D-EBB0EF64DABE}">
            <xm:f>'\Users\Ramy Ayad\Documents\Feb\[Samsung Techwin America Pricelist(FEB 1 2016)_USA_v1.xlsx]STA Pricelist'!#REF!="Title"</xm:f>
            <x14:dxf>
              <font>
                <b/>
                <i val="0"/>
                <color indexed="9"/>
              </font>
              <fill>
                <patternFill>
                  <bgColor indexed="8"/>
                </patternFill>
              </fill>
            </x14:dxf>
          </x14:cfRule>
          <xm:sqref>B621:D621</xm:sqref>
        </x14:conditionalFormatting>
        <x14:conditionalFormatting xmlns:xm="http://schemas.microsoft.com/office/excel/2006/main">
          <x14:cfRule type="expression" priority="624" stopIfTrue="1" id="{4AC62B13-57EC-421B-828E-B5C92716974F}">
            <xm:f>'\Users\Ramy Ayad\Documents\Feb\[Samsung Techwin America Pricelist(FEB 1 2016)_USA_v1.xlsx]STA Pricelist'!#REF!="Title"</xm:f>
            <x14:dxf>
              <font>
                <b/>
                <i val="0"/>
                <color indexed="9"/>
              </font>
              <fill>
                <patternFill>
                  <bgColor indexed="8"/>
                </patternFill>
              </fill>
            </x14:dxf>
          </x14:cfRule>
          <xm:sqref>G622</xm:sqref>
        </x14:conditionalFormatting>
        <x14:conditionalFormatting xmlns:xm="http://schemas.microsoft.com/office/excel/2006/main">
          <x14:cfRule type="expression" priority="635" stopIfTrue="1" id="{4CA5CB4F-A5B7-4438-8B12-FE58DFB3CCD1}">
            <xm:f>'\Users\Ramy Ayad\Documents\Feb\[Samsung Techwin America Pricelist(FEB 1 2016)_USA_v1.xlsx]STA Pricelist'!#REF!="Title"</xm:f>
            <x14:dxf>
              <font>
                <b/>
                <i val="0"/>
                <color indexed="9"/>
              </font>
              <fill>
                <patternFill>
                  <bgColor indexed="8"/>
                </patternFill>
              </fill>
            </x14:dxf>
          </x14:cfRule>
          <xm:sqref>B625:D625</xm:sqref>
        </x14:conditionalFormatting>
        <x14:conditionalFormatting xmlns:xm="http://schemas.microsoft.com/office/excel/2006/main">
          <x14:cfRule type="expression" priority="629" stopIfTrue="1" id="{DF0BF470-5760-43C5-9ED0-0229C2F96EE9}">
            <xm:f>'\Users\Ramy Ayad\Documents\Feb\[Samsung Techwin America Pricelist(FEB 1 2016)_USA_v1.xlsx]STA Pricelist'!#REF!="Title"</xm:f>
            <x14:dxf>
              <font>
                <b/>
                <i val="0"/>
                <color indexed="9"/>
              </font>
              <fill>
                <patternFill>
                  <bgColor indexed="8"/>
                </patternFill>
              </fill>
            </x14:dxf>
          </x14:cfRule>
          <xm:sqref>G614</xm:sqref>
        </x14:conditionalFormatting>
        <x14:conditionalFormatting xmlns:xm="http://schemas.microsoft.com/office/excel/2006/main">
          <x14:cfRule type="expression" priority="626" stopIfTrue="1" id="{5C15DCFA-D7F7-4BFB-A458-54D89D02AC9C}">
            <xm:f>'\Users\Ramy Ayad\Documents\Feb\[Samsung Techwin America Pricelist(FEB 1 2016)_USA_v1.xlsx]STA Pricelist'!#REF!="Title"</xm:f>
            <x14:dxf>
              <font>
                <b/>
                <i val="0"/>
                <color indexed="9"/>
              </font>
              <fill>
                <patternFill>
                  <bgColor indexed="8"/>
                </patternFill>
              </fill>
            </x14:dxf>
          </x14:cfRule>
          <xm:sqref>G619</xm:sqref>
        </x14:conditionalFormatting>
        <x14:conditionalFormatting xmlns:xm="http://schemas.microsoft.com/office/excel/2006/main">
          <x14:cfRule type="expression" priority="633" stopIfTrue="1" id="{29619E1F-4AF2-4669-B934-B421D61723F1}">
            <xm:f>'\Users\Ramy Ayad\Documents\Feb\[Samsung Techwin America Pricelist(FEB 1 2016)_USA_v1.xlsx]STA Pricelist'!#REF!="Title"</xm:f>
            <x14:dxf>
              <font>
                <b/>
                <i val="0"/>
                <color indexed="9"/>
              </font>
              <fill>
                <patternFill>
                  <bgColor indexed="8"/>
                </patternFill>
              </fill>
            </x14:dxf>
          </x14:cfRule>
          <xm:sqref>H626 H623 H629 H631:H632</xm:sqref>
        </x14:conditionalFormatting>
        <x14:conditionalFormatting xmlns:xm="http://schemas.microsoft.com/office/excel/2006/main">
          <x14:cfRule type="expression" priority="615" stopIfTrue="1" id="{35787D38-0AA7-4A8B-856B-028D8AB83F3D}">
            <xm:f>'\Users\Ramy Ayad\Documents\Feb\[Samsung Techwin America Pricelist(FEB 1 2016)_USA_v1.xlsx]STA Pricelist'!#REF!="Title"</xm:f>
            <x14:dxf>
              <font>
                <b/>
                <i val="0"/>
                <color indexed="9"/>
              </font>
              <fill>
                <patternFill>
                  <bgColor indexed="8"/>
                </patternFill>
              </fill>
            </x14:dxf>
          </x14:cfRule>
          <xm:sqref>H650:H651 H653</xm:sqref>
        </x14:conditionalFormatting>
        <x14:conditionalFormatting xmlns:xm="http://schemas.microsoft.com/office/excel/2006/main">
          <x14:cfRule type="expression" priority="614" stopIfTrue="1" id="{59352C03-2B90-4C61-8DA2-645CA4A66389}">
            <xm:f>'\Users\Ramy Ayad\Documents\Feb\[Samsung Techwin America Pricelist(FEB 1 2016)_USA_v1.xlsx]STA Pricelist'!#REF!="Title"</xm:f>
            <x14:dxf>
              <font>
                <b/>
                <i val="0"/>
                <color indexed="9"/>
              </font>
              <fill>
                <patternFill>
                  <bgColor indexed="8"/>
                </patternFill>
              </fill>
            </x14:dxf>
          </x14:cfRule>
          <xm:sqref>H639</xm:sqref>
        </x14:conditionalFormatting>
        <x14:conditionalFormatting xmlns:xm="http://schemas.microsoft.com/office/excel/2006/main">
          <x14:cfRule type="expression" priority="632" stopIfTrue="1" id="{A821BD94-A40F-4403-859A-5377DBC3DE1A}">
            <xm:f>'\Users\Ramy Ayad\Documents\Feb\[Samsung Techwin America Pricelist(FEB 1 2016)_USA_v1.xlsx]STA Pricelist'!#REF!="Title"</xm:f>
            <x14:dxf>
              <font>
                <b/>
                <i val="0"/>
                <color indexed="9"/>
              </font>
              <fill>
                <patternFill>
                  <bgColor indexed="8"/>
                </patternFill>
              </fill>
            </x14:dxf>
          </x14:cfRule>
          <xm:sqref>G638:G675</xm:sqref>
        </x14:conditionalFormatting>
        <x14:conditionalFormatting xmlns:xm="http://schemas.microsoft.com/office/excel/2006/main">
          <x14:cfRule type="expression" priority="631" stopIfTrue="1" id="{1A87BCD6-9317-42EC-B982-B73DDCE4F5E5}">
            <xm:f>'\Users\Ramy Ayad\Documents\Feb\[Samsung Techwin America Pricelist(FEB 1 2016)_USA_v1.xlsx]STA Pricelist'!#REF!="Title"</xm:f>
            <x14:dxf>
              <font>
                <b/>
                <i val="0"/>
                <color indexed="9"/>
              </font>
              <fill>
                <patternFill>
                  <bgColor indexed="8"/>
                </patternFill>
              </fill>
            </x14:dxf>
          </x14:cfRule>
          <xm:sqref>H633</xm:sqref>
        </x14:conditionalFormatting>
        <x14:conditionalFormatting xmlns:xm="http://schemas.microsoft.com/office/excel/2006/main">
          <x14:cfRule type="expression" priority="630" stopIfTrue="1" id="{BD8A3A0F-AD80-4DC6-B554-01CBF6EE5278}">
            <xm:f>'\Users\Ramy Ayad\Documents\Feb\[Samsung Techwin America Pricelist(FEB 1 2016)_USA_v1.xlsx]STA Pricelist'!#REF!="Title"</xm:f>
            <x14:dxf>
              <font>
                <b/>
                <i val="0"/>
                <color indexed="9"/>
              </font>
              <fill>
                <patternFill>
                  <bgColor indexed="8"/>
                </patternFill>
              </fill>
            </x14:dxf>
          </x14:cfRule>
          <xm:sqref>G615</xm:sqref>
        </x14:conditionalFormatting>
        <x14:conditionalFormatting xmlns:xm="http://schemas.microsoft.com/office/excel/2006/main">
          <x14:cfRule type="expression" priority="628" stopIfTrue="1" id="{06992B06-3C39-428F-A5DD-A46FABCB7399}">
            <xm:f>'\Users\Ramy Ayad\Documents\Feb\[Samsung Techwin America Pricelist(FEB 1 2016)_USA_v1.xlsx]STA Pricelist'!#REF!="Title"</xm:f>
            <x14:dxf>
              <font>
                <b/>
                <i val="0"/>
                <color indexed="9"/>
              </font>
              <fill>
                <patternFill>
                  <bgColor indexed="8"/>
                </patternFill>
              </fill>
            </x14:dxf>
          </x14:cfRule>
          <xm:sqref>G631 G626:G628</xm:sqref>
        </x14:conditionalFormatting>
        <x14:conditionalFormatting xmlns:xm="http://schemas.microsoft.com/office/excel/2006/main">
          <x14:cfRule type="expression" priority="627" stopIfTrue="1" id="{85DEF645-2658-420A-93A3-F493F781B3EE}">
            <xm:f>'\Users\Ramy Ayad\Documents\Feb\[Samsung Techwin America Pricelist(FEB 1 2016)_USA_v1.xlsx]STA Pricelist'!#REF!="Title"</xm:f>
            <x14:dxf>
              <font>
                <b/>
                <i val="0"/>
                <color indexed="9"/>
              </font>
              <fill>
                <patternFill>
                  <bgColor indexed="8"/>
                </patternFill>
              </fill>
            </x14:dxf>
          </x14:cfRule>
          <xm:sqref>G621</xm:sqref>
        </x14:conditionalFormatting>
        <x14:conditionalFormatting xmlns:xm="http://schemas.microsoft.com/office/excel/2006/main">
          <x14:cfRule type="expression" priority="625" stopIfTrue="1" id="{A16F42DD-3068-4D20-920B-58FA5440BEA9}">
            <xm:f>'\Users\Ramy Ayad\Documents\Feb\[Samsung Techwin America Pricelist(FEB 1 2016)_USA_v1.xlsx]STA Pricelist'!#REF!="Title"</xm:f>
            <x14:dxf>
              <font>
                <b/>
                <i val="0"/>
                <color indexed="9"/>
              </font>
              <fill>
                <patternFill>
                  <bgColor indexed="8"/>
                </patternFill>
              </fill>
            </x14:dxf>
          </x14:cfRule>
          <xm:sqref>G620</xm:sqref>
        </x14:conditionalFormatting>
        <x14:conditionalFormatting xmlns:xm="http://schemas.microsoft.com/office/excel/2006/main">
          <x14:cfRule type="expression" priority="623" stopIfTrue="1" id="{EFE62DC4-C7BB-4866-AE43-8C8B88C5A577}">
            <xm:f>'\Users\Ramy Ayad\Documents\Feb\[Samsung Techwin America Pricelist(FEB 1 2016)_USA_v1.xlsx]STA Pricelist'!#REF!="Title"</xm:f>
            <x14:dxf>
              <font>
                <b/>
                <i val="0"/>
                <color indexed="9"/>
              </font>
              <fill>
                <patternFill>
                  <bgColor indexed="8"/>
                </patternFill>
              </fill>
            </x14:dxf>
          </x14:cfRule>
          <xm:sqref>G623</xm:sqref>
        </x14:conditionalFormatting>
        <x14:conditionalFormatting xmlns:xm="http://schemas.microsoft.com/office/excel/2006/main">
          <x14:cfRule type="expression" priority="622" stopIfTrue="1" id="{69801493-2DFA-4EA3-BAF9-E09EFAC3C4AC}">
            <xm:f>'\Users\Ramy Ayad\Documents\Feb\[Samsung Techwin America Pricelist(FEB 1 2016)_USA_v1.xlsx]STA Pricelist'!#REF!="Title"</xm:f>
            <x14:dxf>
              <font>
                <b/>
                <i val="0"/>
                <color indexed="9"/>
              </font>
              <fill>
                <patternFill>
                  <bgColor indexed="8"/>
                </patternFill>
              </fill>
            </x14:dxf>
          </x14:cfRule>
          <xm:sqref>G624</xm:sqref>
        </x14:conditionalFormatting>
        <x14:conditionalFormatting xmlns:xm="http://schemas.microsoft.com/office/excel/2006/main">
          <x14:cfRule type="expression" priority="621" stopIfTrue="1" id="{F97A676F-235B-425E-B53C-5D1F8BBE3407}">
            <xm:f>'\Users\Ramy Ayad\Documents\Feb\[Samsung Techwin America Pricelist(FEB 1 2016)_USA_v1.xlsx]STA Pricelist'!#REF!="Title"</xm:f>
            <x14:dxf>
              <font>
                <b/>
                <i val="0"/>
                <color indexed="9"/>
              </font>
              <fill>
                <patternFill>
                  <bgColor indexed="8"/>
                </patternFill>
              </fill>
            </x14:dxf>
          </x14:cfRule>
          <xm:sqref>G625</xm:sqref>
        </x14:conditionalFormatting>
        <x14:conditionalFormatting xmlns:xm="http://schemas.microsoft.com/office/excel/2006/main">
          <x14:cfRule type="expression" priority="620" stopIfTrue="1" id="{D79E248F-065B-4CB0-B904-C52229433EF6}">
            <xm:f>'\Users\Ramy Ayad\Documents\Feb\[Samsung Techwin America Pricelist(FEB 1 2016)_USA_v1.xlsx]STA Pricelist'!#REF!="Title"</xm:f>
            <x14:dxf>
              <font>
                <b/>
                <i val="0"/>
                <color indexed="9"/>
              </font>
              <fill>
                <patternFill>
                  <bgColor indexed="8"/>
                </patternFill>
              </fill>
            </x14:dxf>
          </x14:cfRule>
          <xm:sqref>G629:G630</xm:sqref>
        </x14:conditionalFormatting>
        <x14:conditionalFormatting xmlns:xm="http://schemas.microsoft.com/office/excel/2006/main">
          <x14:cfRule type="expression" priority="619" stopIfTrue="1" id="{5CC6D3AA-036B-4630-B257-E3A047FEDB2B}">
            <xm:f>'\Users\Ramy Ayad\Documents\Feb\[Samsung Techwin America Pricelist(FEB 1 2016)_USA_v1.xlsx]STA Pricelist'!#REF!="Title"</xm:f>
            <x14:dxf>
              <font>
                <b/>
                <i val="0"/>
                <color indexed="9"/>
              </font>
              <fill>
                <patternFill>
                  <bgColor indexed="8"/>
                </patternFill>
              </fill>
            </x14:dxf>
          </x14:cfRule>
          <xm:sqref>G636</xm:sqref>
        </x14:conditionalFormatting>
        <x14:conditionalFormatting xmlns:xm="http://schemas.microsoft.com/office/excel/2006/main">
          <x14:cfRule type="expression" priority="618" stopIfTrue="1" id="{18D1AB11-FE9D-40BA-A4F0-2F0D3D57130E}">
            <xm:f>'\Users\Ramy Ayad\Documents\Feb\[Samsung Techwin America Pricelist(FEB 1 2016)_USA_v1.xlsx]STA Pricelist'!#REF!="Title"</xm:f>
            <x14:dxf>
              <font>
                <b/>
                <i val="0"/>
                <color indexed="9"/>
              </font>
              <fill>
                <patternFill>
                  <bgColor indexed="8"/>
                </patternFill>
              </fill>
            </x14:dxf>
          </x14:cfRule>
          <xm:sqref>B644:D644</xm:sqref>
        </x14:conditionalFormatting>
        <x14:conditionalFormatting xmlns:xm="http://schemas.microsoft.com/office/excel/2006/main">
          <x14:cfRule type="expression" priority="617" stopIfTrue="1" id="{E207AC52-B8EE-4E45-AD87-D970B2510409}">
            <xm:f>'\Users\Ramy Ayad\Documents\Feb\[Samsung Techwin America Pricelist(FEB 1 2016)_USA_v1.xlsx]STA Pricelist'!#REF!="Title"</xm:f>
            <x14:dxf>
              <font>
                <b/>
                <i val="0"/>
                <color indexed="9"/>
              </font>
              <fill>
                <patternFill>
                  <bgColor indexed="8"/>
                </patternFill>
              </fill>
            </x14:dxf>
          </x14:cfRule>
          <xm:sqref>B655:D655</xm:sqref>
        </x14:conditionalFormatting>
        <x14:conditionalFormatting xmlns:xm="http://schemas.microsoft.com/office/excel/2006/main">
          <x14:cfRule type="expression" priority="613" stopIfTrue="1" id="{FD3309C0-6EEB-467C-BD17-46972BF6E459}">
            <xm:f>'\Users\Ramy Ayad\Documents\Feb\[Samsung Techwin America Pricelist(FEB 1 2016)_USA_v1.xlsx]STA Pricelist'!#REF!="Title"</xm:f>
            <x14:dxf>
              <font>
                <b/>
                <i val="0"/>
                <color indexed="9"/>
              </font>
              <fill>
                <patternFill>
                  <bgColor indexed="8"/>
                </patternFill>
              </fill>
            </x14:dxf>
          </x14:cfRule>
          <xm:sqref>H644</xm:sqref>
        </x14:conditionalFormatting>
        <x14:conditionalFormatting xmlns:xm="http://schemas.microsoft.com/office/excel/2006/main">
          <x14:cfRule type="expression" priority="607" stopIfTrue="1" id="{6505E7D0-2AF2-460D-843C-549C204B276C}">
            <xm:f>'\Product Managment\Price List\2017\April\[Hanwha_Techwin_America_Pricelist_(April_1_2017)_USA_disty.xlsx]HTA Pricelist'!#REF!="Title"</xm:f>
            <x14:dxf>
              <font>
                <b/>
                <i val="0"/>
                <color indexed="9"/>
              </font>
              <fill>
                <patternFill>
                  <bgColor indexed="8"/>
                </patternFill>
              </fill>
            </x14:dxf>
          </x14:cfRule>
          <xm:sqref>B512:D513 H512:J513</xm:sqref>
        </x14:conditionalFormatting>
        <x14:conditionalFormatting xmlns:xm="http://schemas.microsoft.com/office/excel/2006/main">
          <x14:cfRule type="expression" priority="606" stopIfTrue="1" id="{E8311C22-BE82-46F2-82EC-A7DA896483A2}">
            <xm:f>'\Product Managment\Price List\2017\April\[Hanwha_Techwin_America_Pricelist_(April_1_2017)_USA_disty.xlsx]HTA Pricelist'!#REF!="Title"</xm:f>
            <x14:dxf>
              <font>
                <b/>
                <i val="0"/>
                <color indexed="9"/>
              </font>
              <fill>
                <patternFill>
                  <bgColor indexed="8"/>
                </patternFill>
              </fill>
            </x14:dxf>
          </x14:cfRule>
          <xm:sqref>B514:D514 I514:J514</xm:sqref>
        </x14:conditionalFormatting>
        <x14:conditionalFormatting xmlns:xm="http://schemas.microsoft.com/office/excel/2006/main">
          <x14:cfRule type="expression" priority="605" stopIfTrue="1" id="{DBF7EC3C-23FA-4E2C-8799-83EEF182C06C}">
            <xm:f>'\Product Managment\Price List\2017\April\[Hanwha_Techwin_America_Pricelist_(April_1_2017)_USA_disty.xlsx]HTA Pricelist'!#REF!="Title"</xm:f>
            <x14:dxf>
              <font>
                <b/>
                <i val="0"/>
                <color indexed="9"/>
              </font>
              <fill>
                <patternFill>
                  <bgColor indexed="8"/>
                </patternFill>
              </fill>
            </x14:dxf>
          </x14:cfRule>
          <xm:sqref>B511:D511 H511:J511</xm:sqref>
        </x14:conditionalFormatting>
        <x14:conditionalFormatting xmlns:xm="http://schemas.microsoft.com/office/excel/2006/main">
          <x14:cfRule type="expression" priority="604" stopIfTrue="1" id="{D45FB0D0-27CD-4321-AE95-822FA1425772}">
            <xm:f>'\Product Managment\Price List\2017\April\[Hanwha_Techwin_America_Pricelist_(April_1_2017)_USA_disty.xlsx]HTA Pricelist'!#REF!="Title"</xm:f>
            <x14:dxf>
              <font>
                <b/>
                <i val="0"/>
                <color indexed="9"/>
              </font>
              <fill>
                <patternFill>
                  <bgColor indexed="8"/>
                </patternFill>
              </fill>
            </x14:dxf>
          </x14:cfRule>
          <xm:sqref>H539</xm:sqref>
        </x14:conditionalFormatting>
        <x14:conditionalFormatting xmlns:xm="http://schemas.microsoft.com/office/excel/2006/main">
          <x14:cfRule type="expression" priority="602" stopIfTrue="1" id="{2DBF10CA-FB14-43DB-B488-5DE77C64289C}">
            <xm:f>'\Users\Ramy Ayad\Documents\Feb\[Samsung Techwin America Pricelist(FEB 1 2016)_USA_v1.xlsx]STA Pricelist'!#REF!="Title"</xm:f>
            <x14:dxf>
              <font>
                <b/>
                <i val="0"/>
                <color indexed="9"/>
              </font>
              <fill>
                <patternFill>
                  <bgColor indexed="8"/>
                </patternFill>
              </fill>
            </x14:dxf>
          </x14:cfRule>
          <xm:sqref>G632:G635</xm:sqref>
        </x14:conditionalFormatting>
        <x14:conditionalFormatting xmlns:xm="http://schemas.microsoft.com/office/excel/2006/main">
          <x14:cfRule type="expression" priority="600" stopIfTrue="1" id="{CBAE1EAF-7911-401D-A4E3-45BF869138F0}">
            <xm:f>'\Users\Ramy Ayad\Documents\Feb\[Samsung Techwin America Pricelist(FEB 1 2016)_USA_v1.xlsx]STA Pricelist'!#REF!="Title"</xm:f>
            <x14:dxf>
              <font>
                <b/>
                <i val="0"/>
                <color indexed="9"/>
              </font>
              <fill>
                <patternFill>
                  <bgColor indexed="8"/>
                </patternFill>
              </fill>
            </x14:dxf>
          </x14:cfRule>
          <xm:sqref>G610:G613</xm:sqref>
        </x14:conditionalFormatting>
        <x14:conditionalFormatting xmlns:xm="http://schemas.microsoft.com/office/excel/2006/main">
          <x14:cfRule type="expression" priority="599" stopIfTrue="1" id="{3C9794D6-A08A-4845-82EF-04284DC4EC17}">
            <xm:f>'\Users\Ramy Ayad\Documents\Feb\[Samsung Techwin America Pricelist(FEB 1 2016)_USA_v1.xlsx]STA Pricelist'!#REF!="Title"</xm:f>
            <x14:dxf>
              <font>
                <b/>
                <i val="0"/>
                <color indexed="9"/>
              </font>
              <fill>
                <patternFill>
                  <bgColor indexed="8"/>
                </patternFill>
              </fill>
            </x14:dxf>
          </x14:cfRule>
          <xm:sqref>G637</xm:sqref>
        </x14:conditionalFormatting>
        <x14:conditionalFormatting xmlns:xm="http://schemas.microsoft.com/office/excel/2006/main">
          <x14:cfRule type="expression" priority="596" stopIfTrue="1" id="{91DE9AB6-D7A6-4956-8FE6-514C762B2AF8}">
            <xm:f>'\Product Managment\Price List\2017\April\[Hanwha_Techwin_America_Pricelist_(April_1_2017)_USA_disty.xlsx]HTA Pricelist'!#REF!="Title"</xm:f>
            <x14:dxf>
              <font>
                <b/>
                <i val="0"/>
                <color indexed="9"/>
              </font>
              <fill>
                <patternFill>
                  <bgColor indexed="8"/>
                </patternFill>
              </fill>
            </x14:dxf>
          </x14:cfRule>
          <xm:sqref>B505:D505</xm:sqref>
        </x14:conditionalFormatting>
        <x14:conditionalFormatting xmlns:xm="http://schemas.microsoft.com/office/excel/2006/main">
          <x14:cfRule type="expression" priority="584" stopIfTrue="1" id="{CE426700-8665-4C83-B4E6-3C9F135F8F0F}">
            <xm:f>'\Users\Ramy Ayad\Documents\Feb\[Samsung Techwin America Pricelist(FEB 1 2016)_USA_v1.xlsx]EOL'!#REF!="Title"</xm:f>
            <x14:dxf>
              <font>
                <b/>
                <i val="0"/>
                <color indexed="9"/>
              </font>
              <fill>
                <patternFill>
                  <bgColor indexed="8"/>
                </patternFill>
              </fill>
            </x14:dxf>
          </x14:cfRule>
          <xm:sqref>E550</xm:sqref>
        </x14:conditionalFormatting>
        <x14:conditionalFormatting xmlns:xm="http://schemas.microsoft.com/office/excel/2006/main">
          <x14:cfRule type="expression" priority="579" stopIfTrue="1" id="{F1C9736F-D9E2-42A0-B367-25E72C1C320F}">
            <xm:f>'\Users\Ramy Ayad\Documents\Feb\[Samsung Techwin America Pricelist(FEB 1 2016)_USA_v1.xlsx]EOL'!#REF!="Title"</xm:f>
            <x14:dxf>
              <font>
                <b/>
                <i val="0"/>
                <color indexed="9"/>
              </font>
              <fill>
                <patternFill>
                  <bgColor indexed="8"/>
                </patternFill>
              </fill>
            </x14:dxf>
          </x14:cfRule>
          <xm:sqref>E549</xm:sqref>
        </x14:conditionalFormatting>
        <x14:conditionalFormatting xmlns:xm="http://schemas.microsoft.com/office/excel/2006/main">
          <x14:cfRule type="expression" priority="577" stopIfTrue="1" id="{166CE98E-FFD2-4023-9547-A2B846A7B9B5}">
            <xm:f>'\Product Managment\Price List\2017\April\[Hanwha_Techwin_America_Pricelist_(April_1_2017)_USA_disty.xlsx]HTA Pricelist'!#REF!="Title"</xm:f>
            <x14:dxf>
              <font>
                <b/>
                <i val="0"/>
                <color indexed="9"/>
              </font>
              <fill>
                <patternFill>
                  <bgColor indexed="8"/>
                </patternFill>
              </fill>
            </x14:dxf>
          </x14:cfRule>
          <xm:sqref>E554:F554 E539</xm:sqref>
        </x14:conditionalFormatting>
        <x14:conditionalFormatting xmlns:xm="http://schemas.microsoft.com/office/excel/2006/main">
          <x14:cfRule type="expression" priority="576" stopIfTrue="1" id="{04D9BF70-2DCB-4B96-8029-13E897E3090E}">
            <xm:f>'\Users\Ramy Ayad\Documents\Feb\[Samsung Techwin America Pricelist(FEB 1 2016)_USA_v1.xlsx]STA Pricelist'!#REF!="Title"</xm:f>
            <x14:dxf>
              <font>
                <b/>
                <i val="0"/>
                <color indexed="9"/>
              </font>
              <fill>
                <patternFill>
                  <bgColor indexed="8"/>
                </patternFill>
              </fill>
            </x14:dxf>
          </x14:cfRule>
          <xm:sqref>E588:F593 E596:F596 E584:F586 E580:F582</xm:sqref>
        </x14:conditionalFormatting>
        <x14:conditionalFormatting xmlns:xm="http://schemas.microsoft.com/office/excel/2006/main">
          <x14:cfRule type="expression" priority="573" stopIfTrue="1" id="{F88AF3BE-3949-4CB6-9901-37B1F508634D}">
            <xm:f>'\Users\Ramy Ayad\Documents\Feb\[Samsung Techwin America Pricelist(FEB 1 2016)_USA_v1.xlsx]STA Pricelist'!#REF!="Title"</xm:f>
            <x14:dxf>
              <font>
                <b/>
                <i val="0"/>
                <color indexed="9"/>
              </font>
              <fill>
                <patternFill>
                  <bgColor indexed="8"/>
                </patternFill>
              </fill>
            </x14:dxf>
          </x14:cfRule>
          <xm:sqref>E587:F587 E595:F595</xm:sqref>
        </x14:conditionalFormatting>
        <x14:conditionalFormatting xmlns:xm="http://schemas.microsoft.com/office/excel/2006/main">
          <x14:cfRule type="expression" priority="572" stopIfTrue="1" id="{297CD7AA-67E6-433C-88C4-54A997808C0B}">
            <xm:f>'\Users\Ramy Ayad\Documents\Feb\[Samsung Techwin America Pricelist(FEB 1 2016)_USA_v1.xlsx]STA Pricelist'!#REF!="Title"</xm:f>
            <x14:dxf>
              <font>
                <b/>
                <i val="0"/>
                <color indexed="9"/>
              </font>
              <fill>
                <patternFill>
                  <bgColor indexed="8"/>
                </patternFill>
              </fill>
            </x14:dxf>
          </x14:cfRule>
          <xm:sqref>E594:F594</xm:sqref>
        </x14:conditionalFormatting>
        <x14:conditionalFormatting xmlns:xm="http://schemas.microsoft.com/office/excel/2006/main">
          <x14:cfRule type="expression" priority="570" stopIfTrue="1" id="{81A112F3-976F-46C0-8F7C-7B2A930A33E0}">
            <xm:f>'\Users\Ramy Ayad\Documents\Feb\[Samsung Techwin America Pricelist(FEB 1 2016)_USA_v1.xlsx]STA Pricelist'!#REF!="Title"</xm:f>
            <x14:dxf>
              <font>
                <b/>
                <i val="0"/>
                <color indexed="9"/>
              </font>
              <fill>
                <patternFill>
                  <bgColor indexed="8"/>
                </patternFill>
              </fill>
            </x14:dxf>
          </x14:cfRule>
          <xm:sqref>E626:F626 E619:F620 E623:F623 E629:F632 E656:F656 E639:F640 E650:F654</xm:sqref>
        </x14:conditionalFormatting>
        <x14:conditionalFormatting xmlns:xm="http://schemas.microsoft.com/office/excel/2006/main">
          <x14:cfRule type="expression" priority="569" stopIfTrue="1" id="{1A7A33A5-E93D-4143-8352-CA3A213E1011}">
            <xm:f>'\Users\Ramy Ayad\Documents\Feb\[Samsung Techwin America Pricelist(FEB 1 2016)_USA_v1.xlsx]STA Pricelist'!#REF!="Title"</xm:f>
            <x14:dxf>
              <font>
                <b/>
                <i val="0"/>
                <color indexed="9"/>
              </font>
              <fill>
                <patternFill>
                  <bgColor indexed="8"/>
                </patternFill>
              </fill>
            </x14:dxf>
          </x14:cfRule>
          <xm:sqref>E621:F621</xm:sqref>
        </x14:conditionalFormatting>
        <x14:conditionalFormatting xmlns:xm="http://schemas.microsoft.com/office/excel/2006/main">
          <x14:cfRule type="expression" priority="568" stopIfTrue="1" id="{12E537D8-F7E9-4611-B70C-F96CF0BAB5E7}">
            <xm:f>'\Users\Ramy Ayad\Documents\Feb\[Samsung Techwin America Pricelist(FEB 1 2016)_USA_v1.xlsx]STA Pricelist'!#REF!="Title"</xm:f>
            <x14:dxf>
              <font>
                <b/>
                <i val="0"/>
                <color indexed="9"/>
              </font>
              <fill>
                <patternFill>
                  <bgColor indexed="8"/>
                </patternFill>
              </fill>
            </x14:dxf>
          </x14:cfRule>
          <xm:sqref>E625:F625</xm:sqref>
        </x14:conditionalFormatting>
        <x14:conditionalFormatting xmlns:xm="http://schemas.microsoft.com/office/excel/2006/main">
          <x14:cfRule type="expression" priority="567" stopIfTrue="1" id="{A726FE60-6554-4628-A8D8-D59C422E8CF7}">
            <xm:f>'\Users\Ramy Ayad\Documents\Feb\[Samsung Techwin America Pricelist(FEB 1 2016)_USA_v1.xlsx]STA Pricelist'!#REF!="Title"</xm:f>
            <x14:dxf>
              <font>
                <b/>
                <i val="0"/>
                <color indexed="9"/>
              </font>
              <fill>
                <patternFill>
                  <bgColor indexed="8"/>
                </patternFill>
              </fill>
            </x14:dxf>
          </x14:cfRule>
          <xm:sqref>E644:F644</xm:sqref>
        </x14:conditionalFormatting>
        <x14:conditionalFormatting xmlns:xm="http://schemas.microsoft.com/office/excel/2006/main">
          <x14:cfRule type="expression" priority="566" stopIfTrue="1" id="{5E27226C-B4EA-48C4-9E67-E4E8E8A05F04}">
            <xm:f>'\Users\Ramy Ayad\Documents\Feb\[Samsung Techwin America Pricelist(FEB 1 2016)_USA_v1.xlsx]STA Pricelist'!#REF!="Title"</xm:f>
            <x14:dxf>
              <font>
                <b/>
                <i val="0"/>
                <color indexed="9"/>
              </font>
              <fill>
                <patternFill>
                  <bgColor indexed="8"/>
                </patternFill>
              </fill>
            </x14:dxf>
          </x14:cfRule>
          <xm:sqref>E655:F655</xm:sqref>
        </x14:conditionalFormatting>
        <x14:conditionalFormatting xmlns:xm="http://schemas.microsoft.com/office/excel/2006/main">
          <x14:cfRule type="expression" priority="560" stopIfTrue="1" id="{AABE3D83-8F8B-47B0-A8C5-A95D4A8B9337}">
            <xm:f>'\Product Managment\Price List\2017\April\[Hanwha_Techwin_America_Pricelist_(April_1_2017)_USA_disty.xlsx]HTA Pricelist'!#REF!="Title"</xm:f>
            <x14:dxf>
              <font>
                <b/>
                <i val="0"/>
                <color indexed="9"/>
              </font>
              <fill>
                <patternFill>
                  <bgColor indexed="8"/>
                </patternFill>
              </fill>
            </x14:dxf>
          </x14:cfRule>
          <xm:sqref>E512:F513</xm:sqref>
        </x14:conditionalFormatting>
        <x14:conditionalFormatting xmlns:xm="http://schemas.microsoft.com/office/excel/2006/main">
          <x14:cfRule type="expression" priority="559" stopIfTrue="1" id="{90765942-5978-4118-A00E-BE7E7B20E021}">
            <xm:f>'\Product Managment\Price List\2017\April\[Hanwha_Techwin_America_Pricelist_(April_1_2017)_USA_disty.xlsx]HTA Pricelist'!#REF!="Title"</xm:f>
            <x14:dxf>
              <font>
                <b/>
                <i val="0"/>
                <color indexed="9"/>
              </font>
              <fill>
                <patternFill>
                  <bgColor indexed="8"/>
                </patternFill>
              </fill>
            </x14:dxf>
          </x14:cfRule>
          <xm:sqref>E514:F514</xm:sqref>
        </x14:conditionalFormatting>
        <x14:conditionalFormatting xmlns:xm="http://schemas.microsoft.com/office/excel/2006/main">
          <x14:cfRule type="expression" priority="558" stopIfTrue="1" id="{1BC09F21-1796-4FBD-88C8-970F54F83E91}">
            <xm:f>'\Product Managment\Price List\2017\April\[Hanwha_Techwin_America_Pricelist_(April_1_2017)_USA_disty.xlsx]HTA Pricelist'!#REF!="Title"</xm:f>
            <x14:dxf>
              <font>
                <b/>
                <i val="0"/>
                <color indexed="9"/>
              </font>
              <fill>
                <patternFill>
                  <bgColor indexed="8"/>
                </patternFill>
              </fill>
            </x14:dxf>
          </x14:cfRule>
          <xm:sqref>E511:F511</xm:sqref>
        </x14:conditionalFormatting>
        <x14:conditionalFormatting xmlns:xm="http://schemas.microsoft.com/office/excel/2006/main">
          <x14:cfRule type="expression" priority="554" stopIfTrue="1" id="{D1C4A28F-4274-4E06-9F74-96B962BDBC59}">
            <xm:f>'\Product Managment\Price List\2017\April\[Hanwha_Techwin_America_Pricelist_(April_1_2017)_USA_disty.xlsx]HTA Pricelist'!#REF!="Title"</xm:f>
            <x14:dxf>
              <font>
                <b/>
                <i val="0"/>
                <color indexed="9"/>
              </font>
              <fill>
                <patternFill>
                  <bgColor indexed="8"/>
                </patternFill>
              </fill>
            </x14:dxf>
          </x14:cfRule>
          <xm:sqref>E505:F505</xm:sqref>
        </x14:conditionalFormatting>
        <x14:conditionalFormatting xmlns:xm="http://schemas.microsoft.com/office/excel/2006/main">
          <x14:cfRule type="expression" priority="521" stopIfTrue="1" id="{DE3E2E53-A474-4DF5-A67C-B72A643124BC}">
            <xm:f>'\Users\Ramy Ayad\Documents\Feb\[Samsung Techwin America Pricelist(FEB 1 2016)_USA_v1.xlsx]EOL'!#REF!="Title"</xm:f>
            <x14:dxf>
              <font>
                <b/>
                <i val="0"/>
                <color indexed="9"/>
              </font>
              <fill>
                <patternFill>
                  <bgColor indexed="8"/>
                </patternFill>
              </fill>
            </x14:dxf>
          </x14:cfRule>
          <xm:sqref>H529</xm:sqref>
        </x14:conditionalFormatting>
        <x14:conditionalFormatting xmlns:xm="http://schemas.microsoft.com/office/excel/2006/main">
          <x14:cfRule type="expression" priority="518" stopIfTrue="1" id="{E52AF2E4-C159-4755-97C8-728DE62B21CF}">
            <xm:f>'\Users\Ramy Ayad\Documents\Feb\[Samsung Techwin America Pricelist(FEB 1 2016)_USA_v1.xlsx]EOL'!#REF!="Title"</xm:f>
            <x14:dxf>
              <font>
                <b/>
                <i val="0"/>
                <color indexed="9"/>
              </font>
              <fill>
                <patternFill>
                  <bgColor indexed="8"/>
                </patternFill>
              </fill>
            </x14:dxf>
          </x14:cfRule>
          <xm:sqref>I529</xm:sqref>
        </x14:conditionalFormatting>
        <x14:conditionalFormatting xmlns:xm="http://schemas.microsoft.com/office/excel/2006/main">
          <x14:cfRule type="expression" priority="510" stopIfTrue="1" id="{4E90265B-A8AB-4F69-97F7-8AA854026CF5}">
            <xm:f>'\Users\Ramy Ayad\Documents\Feb\[Samsung Techwin America Pricelist(FEB 1 2016)_USA_v1.xlsx]STA Pricelist'!#REF!="Title"</xm:f>
            <x14:dxf>
              <font>
                <b/>
                <i val="0"/>
                <color indexed="9"/>
              </font>
              <fill>
                <patternFill>
                  <bgColor indexed="8"/>
                </patternFill>
              </fill>
            </x14:dxf>
          </x14:cfRule>
          <xm:sqref>I673:I675</xm:sqref>
        </x14:conditionalFormatting>
        <x14:conditionalFormatting xmlns:xm="http://schemas.microsoft.com/office/excel/2006/main">
          <x14:cfRule type="expression" priority="509" stopIfTrue="1" id="{C0CD5AE4-816A-4FB1-B981-9AF7160171F5}">
            <xm:f>'\Users\Ramy Ayad\Documents\Feb\[Samsung Techwin America Pricelist(FEB 1 2016)_USA_v1.xlsx]STA Pricelist'!#REF!="Title"</xm:f>
            <x14:dxf>
              <font>
                <b/>
                <i val="0"/>
                <color indexed="9"/>
              </font>
              <fill>
                <patternFill>
                  <bgColor indexed="8"/>
                </patternFill>
              </fill>
            </x14:dxf>
          </x14:cfRule>
          <xm:sqref>H673:H675</xm:sqref>
        </x14:conditionalFormatting>
        <x14:conditionalFormatting xmlns:xm="http://schemas.microsoft.com/office/excel/2006/main">
          <x14:cfRule type="expression" priority="502" stopIfTrue="1" id="{FEEA66A4-5F63-4F5A-A38A-0C07B6B304BB}">
            <xm:f>'\Product Managment\Price List\2017\April\[Hanwha_Techwin_America_Pricelist_(April_1_2017)_USA_disty.xlsx]HTA Pricelist'!#REF!="Title"</xm:f>
            <x14:dxf>
              <font>
                <b/>
                <i val="0"/>
                <color indexed="9"/>
              </font>
              <fill>
                <patternFill>
                  <bgColor indexed="8"/>
                </patternFill>
              </fill>
            </x14:dxf>
          </x14:cfRule>
          <xm:sqref>B502:G503 B499:F501</xm:sqref>
        </x14:conditionalFormatting>
        <x14:conditionalFormatting xmlns:xm="http://schemas.microsoft.com/office/excel/2006/main">
          <x14:cfRule type="expression" priority="491" stopIfTrue="1" id="{B24E6FF0-1801-48F1-A9F7-A9632E55A8C9}">
            <xm:f>'\Product Managment\Price List\2017\April\[Hanwha_Techwin_America_Pricelist_(April_1_2017)_USA_disty.xlsx]HTA Pricelist'!#REF!="Title"</xm:f>
            <x14:dxf>
              <font>
                <b/>
                <i val="0"/>
                <color indexed="9"/>
              </font>
              <fill>
                <patternFill>
                  <bgColor indexed="8"/>
                </patternFill>
              </fill>
            </x14:dxf>
          </x14:cfRule>
          <xm:sqref>G496:G501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56"/>
  <sheetViews>
    <sheetView zoomScaleNormal="100" workbookViewId="0">
      <pane xSplit="6" ySplit="29" topLeftCell="G33" activePane="bottomRight" state="frozen"/>
      <selection activeCell="C4" sqref="C4"/>
      <selection pane="topRight" activeCell="C4" sqref="C4"/>
      <selection pane="bottomLeft" activeCell="C4" sqref="C4"/>
      <selection pane="bottomRight" activeCell="D9" sqref="D9"/>
    </sheetView>
  </sheetViews>
  <sheetFormatPr defaultColWidth="9.15625" defaultRowHeight="14.4"/>
  <cols>
    <col min="1" max="1" width="1.83984375" style="12" customWidth="1"/>
    <col min="2" max="2" width="36.41796875" style="12" customWidth="1"/>
    <col min="3" max="3" width="33" style="12" customWidth="1"/>
    <col min="4" max="4" width="80.83984375" style="12" customWidth="1"/>
    <col min="5" max="5" width="25.41796875" style="12" customWidth="1"/>
    <col min="6" max="6" width="37.578125" style="12" bestFit="1" customWidth="1"/>
    <col min="7" max="7" width="13.578125" style="3" bestFit="1" customWidth="1"/>
    <col min="8" max="8" width="21.41796875" style="3" bestFit="1" customWidth="1"/>
    <col min="9" max="9" width="18.15625" style="3" bestFit="1" customWidth="1"/>
    <col min="10" max="10" width="13.68359375" style="3" bestFit="1" customWidth="1"/>
    <col min="11" max="11" width="12.41796875" style="3" bestFit="1" customWidth="1"/>
    <col min="12" max="16384" width="9.15625" style="3"/>
  </cols>
  <sheetData>
    <row r="1" spans="1:7" ht="18.600000000000001" thickBot="1">
      <c r="A1" s="1"/>
      <c r="B1" s="1"/>
      <c r="C1" s="2" t="s">
        <v>307</v>
      </c>
      <c r="D1" s="1"/>
      <c r="E1" s="1"/>
      <c r="F1" s="1"/>
    </row>
    <row r="2" spans="1:7" ht="96.75" customHeight="1">
      <c r="A2" s="1"/>
      <c r="B2" s="4"/>
      <c r="C2" s="4"/>
      <c r="D2" s="1"/>
      <c r="E2" s="55" t="s">
        <v>422</v>
      </c>
      <c r="F2" s="54">
        <v>300</v>
      </c>
      <c r="G2" s="822"/>
    </row>
    <row r="3" spans="1:7" ht="23.1">
      <c r="A3" s="1"/>
      <c r="B3" s="5" t="s">
        <v>4240</v>
      </c>
      <c r="C3" s="1216" t="s">
        <v>4287</v>
      </c>
      <c r="D3" s="1"/>
      <c r="E3" s="50"/>
      <c r="F3" s="51"/>
    </row>
    <row r="4" spans="1:7" s="7" customFormat="1" ht="23.1">
      <c r="A4" s="4"/>
      <c r="B4" s="4"/>
      <c r="C4" s="4"/>
      <c r="D4" s="4"/>
      <c r="E4" s="50" t="s">
        <v>423</v>
      </c>
      <c r="F4" s="51" t="s">
        <v>424</v>
      </c>
    </row>
    <row r="5" spans="1:7" s="7" customFormat="1" ht="23.1">
      <c r="A5" s="8"/>
      <c r="B5" s="8"/>
      <c r="C5" s="8"/>
      <c r="D5" s="8"/>
      <c r="E5" s="50" t="s">
        <v>270</v>
      </c>
      <c r="F5" s="51">
        <f>FLOOR(F2/48,1)</f>
        <v>6</v>
      </c>
    </row>
    <row r="6" spans="1:7" s="7" customFormat="1" ht="23.1">
      <c r="A6" s="8"/>
      <c r="B6" s="8"/>
      <c r="C6" s="8"/>
      <c r="D6" s="8"/>
      <c r="E6" s="50" t="s">
        <v>269</v>
      </c>
      <c r="F6" s="51">
        <f>FLOOR(MOD(F2,48)/24,1)</f>
        <v>0</v>
      </c>
    </row>
    <row r="7" spans="1:7" s="7" customFormat="1" ht="23.1">
      <c r="A7" s="9"/>
      <c r="B7" s="8"/>
      <c r="C7" s="8"/>
      <c r="D7" s="8"/>
      <c r="E7" s="50" t="s">
        <v>268</v>
      </c>
      <c r="F7" s="51">
        <f>FLOOR(MOD(MOD(F2,48),24)/16,1)</f>
        <v>0</v>
      </c>
    </row>
    <row r="8" spans="1:7" s="7" customFormat="1" ht="23.1">
      <c r="A8" s="9"/>
      <c r="B8" s="10"/>
      <c r="C8" s="10"/>
      <c r="D8" s="10"/>
      <c r="E8" s="50" t="s">
        <v>267</v>
      </c>
      <c r="F8" s="51">
        <f>FLOOR(MOD(MOD(MOD(F2,48),24),16)/8,1)</f>
        <v>1</v>
      </c>
    </row>
    <row r="9" spans="1:7" s="7" customFormat="1" ht="23.1">
      <c r="A9" s="9"/>
      <c r="B9" s="8"/>
      <c r="C9" s="8"/>
      <c r="D9" s="1217" t="s">
        <v>4287</v>
      </c>
      <c r="E9" s="50" t="s">
        <v>266</v>
      </c>
      <c r="F9" s="51">
        <f>FLOOR(MOD(MOD(MOD(MOD(F2,48),24),16),8)/4,1)</f>
        <v>1</v>
      </c>
    </row>
    <row r="10" spans="1:7" s="7" customFormat="1" ht="23.4" thickBot="1">
      <c r="A10" s="9"/>
      <c r="B10" s="8"/>
      <c r="C10" s="8"/>
      <c r="D10" s="8"/>
      <c r="E10" s="52" t="s">
        <v>265</v>
      </c>
      <c r="F10" s="53">
        <f>FLOOR(MOD(MOD(MOD(MOD(MOD(F2,48),24),16),8),4)/1,1)</f>
        <v>0</v>
      </c>
    </row>
    <row r="11" spans="1:7" s="7" customFormat="1">
      <c r="A11" s="9"/>
      <c r="B11" s="8"/>
      <c r="C11" s="8"/>
      <c r="D11" s="8"/>
    </row>
    <row r="12" spans="1:7" s="7" customFormat="1">
      <c r="A12" s="9"/>
      <c r="B12" s="8"/>
      <c r="C12" s="8"/>
      <c r="D12" s="8"/>
    </row>
    <row r="13" spans="1:7" s="7" customFormat="1">
      <c r="A13" s="9"/>
      <c r="B13" s="8"/>
      <c r="C13" s="8"/>
      <c r="D13" s="8"/>
    </row>
    <row r="14" spans="1:7" s="7" customFormat="1">
      <c r="A14" s="9"/>
      <c r="B14" s="8"/>
      <c r="C14" s="11"/>
      <c r="D14" s="8"/>
    </row>
    <row r="15" spans="1:7" s="7" customFormat="1">
      <c r="A15" s="9"/>
      <c r="B15" s="8"/>
      <c r="C15" s="8"/>
      <c r="D15" s="8"/>
    </row>
    <row r="16" spans="1:7" s="7" customFormat="1">
      <c r="A16" s="9"/>
      <c r="B16" s="8"/>
      <c r="C16" s="8"/>
      <c r="D16" s="8"/>
    </row>
    <row r="17" spans="1:6" s="7" customFormat="1">
      <c r="A17" s="9"/>
      <c r="B17" s="8"/>
      <c r="C17" s="8"/>
      <c r="D17" s="8"/>
    </row>
    <row r="18" spans="1:6" s="7" customFormat="1">
      <c r="A18" s="9"/>
      <c r="B18" s="8"/>
      <c r="C18" s="8"/>
      <c r="D18" s="8"/>
    </row>
    <row r="19" spans="1:6" s="7" customFormat="1">
      <c r="A19" s="9"/>
      <c r="B19" s="8"/>
      <c r="C19" s="8"/>
      <c r="D19" s="8"/>
    </row>
    <row r="20" spans="1:6" s="7" customFormat="1">
      <c r="A20" s="9"/>
      <c r="B20" s="8"/>
      <c r="C20" s="8"/>
      <c r="D20" s="8"/>
      <c r="E20" s="8"/>
      <c r="F20" s="8"/>
    </row>
    <row r="21" spans="1:6" s="7" customFormat="1">
      <c r="A21" s="9"/>
      <c r="B21" s="8"/>
      <c r="C21" s="8"/>
      <c r="D21" s="8"/>
      <c r="E21" s="8"/>
      <c r="F21" s="8"/>
    </row>
    <row r="22" spans="1:6" s="7" customFormat="1">
      <c r="A22" s="9"/>
      <c r="B22" s="8"/>
      <c r="C22" s="8"/>
      <c r="D22" s="8"/>
      <c r="E22" s="8"/>
      <c r="F22" s="8"/>
    </row>
    <row r="23" spans="1:6" s="7" customFormat="1">
      <c r="A23" s="9"/>
      <c r="B23" s="67" t="s">
        <v>450</v>
      </c>
      <c r="C23" s="67" t="str">
        <f>VLOOKUP(C3,Accessories!A:C,3,0)</f>
        <v>HT-SD-FP</v>
      </c>
      <c r="D23" s="8"/>
      <c r="E23" s="8"/>
      <c r="F23" s="8"/>
    </row>
    <row r="24" spans="1:6" s="7" customFormat="1">
      <c r="A24" s="9"/>
      <c r="B24" s="67" t="str">
        <f>IF($C$24="","","Gangbox Compatibility with no adaptor:")</f>
        <v>Gangbox Compatibility with no adaptor:</v>
      </c>
      <c r="C24" s="67">
        <f>VLOOKUP($C$3,Accessories!$A$1:$AP$419,40,0)</f>
        <v>0</v>
      </c>
      <c r="E24" s="8"/>
      <c r="F24" s="8"/>
    </row>
    <row r="25" spans="1:6" s="7" customFormat="1">
      <c r="A25" s="9"/>
      <c r="B25" s="67" t="str">
        <f>IF($C$24="","","Gangbox Compatibility with adapter:")</f>
        <v>Gangbox Compatibility with adapter:</v>
      </c>
      <c r="C25" s="67">
        <f>VLOOKUP($C$3,Accessories!$A$1:$AP$419,42,0)</f>
        <v>0</v>
      </c>
      <c r="D25" s="8"/>
      <c r="E25" s="8"/>
      <c r="F25" s="8"/>
    </row>
    <row r="26" spans="1:6" s="7" customFormat="1">
      <c r="A26" s="9"/>
      <c r="B26" s="760" t="s">
        <v>3889</v>
      </c>
      <c r="C26" s="78"/>
      <c r="D26" s="8"/>
      <c r="E26" s="8"/>
      <c r="F26" s="8"/>
    </row>
    <row r="27" spans="1:6" s="7" customFormat="1">
      <c r="A27" s="9"/>
      <c r="B27" s="75" t="s">
        <v>460</v>
      </c>
      <c r="C27" s="8"/>
      <c r="D27" s="68"/>
      <c r="E27" s="8"/>
      <c r="F27" s="8"/>
    </row>
    <row r="28" spans="1:6" s="7" customFormat="1">
      <c r="A28" s="9"/>
      <c r="B28" s="8"/>
      <c r="C28" s="8"/>
      <c r="D28" s="8"/>
      <c r="E28" s="8"/>
      <c r="F28" s="8"/>
    </row>
    <row r="29" spans="1:6" s="7" customFormat="1">
      <c r="A29" s="9"/>
      <c r="B29" s="8"/>
      <c r="C29" s="8"/>
      <c r="D29" s="8"/>
      <c r="E29" s="8"/>
      <c r="F29" s="8"/>
    </row>
    <row r="30" spans="1:6" s="7" customFormat="1">
      <c r="A30" s="9"/>
      <c r="B30" s="8"/>
      <c r="C30" s="8"/>
      <c r="D30" s="8"/>
      <c r="E30" s="8"/>
      <c r="F30" s="8"/>
    </row>
    <row r="31" spans="1:6" s="7" customFormat="1">
      <c r="A31" s="9"/>
      <c r="B31" s="8"/>
      <c r="C31" s="8"/>
      <c r="D31" s="8"/>
      <c r="E31" s="8"/>
      <c r="F31" s="8"/>
    </row>
    <row r="32" spans="1:6" s="7" customFormat="1">
      <c r="A32" s="9"/>
      <c r="B32" s="8"/>
      <c r="C32" s="8"/>
      <c r="D32" s="8"/>
      <c r="E32" s="8"/>
      <c r="F32" s="8"/>
    </row>
    <row r="33" spans="1:6" s="7" customFormat="1">
      <c r="A33" s="9"/>
      <c r="B33" s="8"/>
      <c r="C33" s="8"/>
      <c r="D33" s="8"/>
      <c r="E33" s="8"/>
      <c r="F33" s="8"/>
    </row>
    <row r="34" spans="1:6" s="7" customFormat="1">
      <c r="A34" s="9"/>
      <c r="B34" s="8"/>
      <c r="C34" s="8"/>
      <c r="D34" s="8"/>
      <c r="E34" s="8"/>
      <c r="F34" s="8"/>
    </row>
    <row r="35" spans="1:6" s="7" customFormat="1">
      <c r="A35" s="9"/>
      <c r="B35" s="8"/>
      <c r="C35" s="8"/>
      <c r="D35" s="8"/>
      <c r="E35" s="8"/>
      <c r="F35" s="8"/>
    </row>
    <row r="36" spans="1:6" s="7" customFormat="1">
      <c r="A36" s="9"/>
      <c r="B36" s="8"/>
      <c r="C36" s="8"/>
      <c r="D36" s="8"/>
      <c r="E36" s="8"/>
      <c r="F36" s="8"/>
    </row>
    <row r="37" spans="1:6" s="7" customFormat="1">
      <c r="A37" s="9"/>
      <c r="B37" s="8"/>
      <c r="C37" s="8"/>
      <c r="D37" s="8"/>
      <c r="E37" s="8"/>
      <c r="F37" s="8"/>
    </row>
    <row r="38" spans="1:6" s="7" customFormat="1">
      <c r="A38" s="9"/>
      <c r="B38" s="8"/>
      <c r="C38" s="8"/>
      <c r="D38" s="8"/>
      <c r="E38" s="8"/>
      <c r="F38" s="8"/>
    </row>
    <row r="39" spans="1:6" s="7" customFormat="1">
      <c r="A39" s="9"/>
      <c r="B39" s="8"/>
      <c r="C39" s="8"/>
      <c r="D39" s="8"/>
      <c r="E39" s="8"/>
      <c r="F39" s="8"/>
    </row>
    <row r="40" spans="1:6" s="7" customFormat="1">
      <c r="A40" s="9"/>
      <c r="B40" s="8"/>
      <c r="C40" s="8"/>
      <c r="D40" s="8"/>
      <c r="E40" s="8"/>
      <c r="F40" s="8"/>
    </row>
    <row r="41" spans="1:6" s="7" customFormat="1">
      <c r="A41" s="8"/>
      <c r="B41" s="8"/>
      <c r="C41" s="8"/>
      <c r="D41" s="8"/>
      <c r="E41" s="8"/>
      <c r="F41" s="8"/>
    </row>
    <row r="42" spans="1:6" s="7" customFormat="1">
      <c r="A42" s="8"/>
      <c r="B42" s="8"/>
      <c r="C42" s="8"/>
      <c r="D42" s="8"/>
      <c r="E42" s="8"/>
      <c r="F42" s="8"/>
    </row>
    <row r="43" spans="1:6" s="7" customFormat="1">
      <c r="A43" s="8"/>
      <c r="B43" s="8"/>
      <c r="C43" s="8"/>
      <c r="D43" s="8"/>
      <c r="E43" s="8"/>
      <c r="F43" s="8"/>
    </row>
    <row r="44" spans="1:6" s="7" customFormat="1">
      <c r="A44" s="8"/>
      <c r="B44" s="8"/>
      <c r="C44" s="8"/>
      <c r="D44" s="8"/>
      <c r="E44" s="8"/>
      <c r="F44" s="8"/>
    </row>
    <row r="45" spans="1:6" s="7" customFormat="1">
      <c r="A45" s="8"/>
      <c r="B45" s="8"/>
      <c r="C45" s="8"/>
      <c r="D45" s="8"/>
      <c r="E45" s="8"/>
      <c r="F45" s="8"/>
    </row>
    <row r="46" spans="1:6" s="7" customFormat="1">
      <c r="A46" s="8"/>
      <c r="B46" s="8"/>
      <c r="C46" s="8"/>
      <c r="D46" s="8"/>
      <c r="E46" s="8"/>
      <c r="F46" s="8"/>
    </row>
    <row r="47" spans="1:6" s="7" customFormat="1">
      <c r="A47" s="8"/>
      <c r="B47" s="8"/>
      <c r="C47" s="8"/>
      <c r="D47" s="8"/>
      <c r="E47" s="8"/>
      <c r="F47" s="8"/>
    </row>
    <row r="48" spans="1:6" s="7" customFormat="1">
      <c r="A48" s="8"/>
      <c r="B48" s="8"/>
      <c r="C48" s="8"/>
      <c r="D48" s="8"/>
      <c r="E48" s="8"/>
      <c r="F48" s="8"/>
    </row>
    <row r="49" spans="1:6" s="7" customFormat="1">
      <c r="A49" s="8"/>
      <c r="B49" s="8"/>
      <c r="C49" s="8"/>
      <c r="D49" s="8"/>
      <c r="E49" s="8"/>
      <c r="F49" s="8"/>
    </row>
    <row r="50" spans="1:6" s="7" customFormat="1">
      <c r="A50" s="8"/>
      <c r="B50" s="8"/>
      <c r="C50" s="8"/>
      <c r="D50" s="8"/>
      <c r="E50" s="8"/>
      <c r="F50" s="8"/>
    </row>
    <row r="51" spans="1:6" s="7" customFormat="1">
      <c r="A51" s="8"/>
      <c r="B51" s="8"/>
      <c r="C51" s="8"/>
      <c r="D51" s="8"/>
      <c r="E51" s="8"/>
      <c r="F51" s="8"/>
    </row>
    <row r="52" spans="1:6" s="7" customFormat="1">
      <c r="A52" s="8"/>
      <c r="B52" s="8"/>
      <c r="C52" s="8"/>
      <c r="D52" s="8"/>
      <c r="E52" s="8"/>
      <c r="F52" s="8"/>
    </row>
    <row r="53" spans="1:6" s="7" customFormat="1">
      <c r="A53" s="8"/>
      <c r="B53" s="8"/>
      <c r="C53" s="8"/>
      <c r="D53" s="8"/>
      <c r="E53" s="8"/>
      <c r="F53" s="8"/>
    </row>
    <row r="54" spans="1:6" s="7" customFormat="1">
      <c r="A54" s="8"/>
      <c r="B54" s="8"/>
      <c r="C54" s="8"/>
      <c r="D54" s="8"/>
      <c r="E54" s="8"/>
      <c r="F54" s="8"/>
    </row>
    <row r="55" spans="1:6" s="7" customFormat="1">
      <c r="A55" s="8"/>
      <c r="B55" s="8"/>
      <c r="C55" s="8"/>
      <c r="D55" s="8"/>
      <c r="E55" s="8"/>
      <c r="F55" s="8"/>
    </row>
    <row r="56" spans="1:6" s="7" customFormat="1">
      <c r="A56" s="8"/>
      <c r="B56" s="8"/>
      <c r="C56" s="8"/>
      <c r="D56" s="8"/>
      <c r="E56" s="8"/>
      <c r="F56" s="8"/>
    </row>
  </sheetData>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Wrong camera model" error="Wrong camera model" xr:uid="{00000000-0002-0000-0400-000000000000}">
          <x14:formula1>
            <xm:f>Accessories!$A$2:$A$509</xm:f>
          </x14:formula1>
          <xm:sqref>C3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B3:G42"/>
  <sheetViews>
    <sheetView zoomScale="55" zoomScaleNormal="55" workbookViewId="0">
      <selection activeCell="B2" sqref="B2"/>
    </sheetView>
  </sheetViews>
  <sheetFormatPr defaultRowHeight="14.4"/>
  <cols>
    <col min="2" max="2" width="12.15625" customWidth="1"/>
    <col min="3" max="3" width="39.83984375" customWidth="1"/>
    <col min="4" max="4" width="102.41796875" customWidth="1"/>
    <col min="5" max="7" width="24.15625" customWidth="1"/>
  </cols>
  <sheetData>
    <row r="3" spans="2:7" ht="14.7" thickBot="1"/>
    <row r="4" spans="2:7" ht="30.3">
      <c r="B4" s="1229"/>
      <c r="C4" s="1230"/>
      <c r="D4" s="1230"/>
      <c r="E4" s="1230"/>
      <c r="F4" s="1230"/>
      <c r="G4" s="1231"/>
    </row>
    <row r="5" spans="2:7" ht="58.5" customHeight="1">
      <c r="B5" s="606"/>
      <c r="C5" s="607"/>
      <c r="D5" s="608" t="s">
        <v>3388</v>
      </c>
      <c r="E5" s="607"/>
      <c r="F5" s="607"/>
      <c r="G5" s="609"/>
    </row>
    <row r="6" spans="2:7" ht="28.5" customHeight="1">
      <c r="B6" s="606"/>
      <c r="C6" s="607"/>
      <c r="D6" s="607"/>
      <c r="E6" s="607"/>
      <c r="F6" s="607"/>
      <c r="G6" s="609"/>
    </row>
    <row r="7" spans="2:7" ht="34.5" customHeight="1">
      <c r="B7" s="610"/>
      <c r="C7" s="611" t="s">
        <v>3389</v>
      </c>
      <c r="D7" s="612"/>
      <c r="E7" s="613" t="s">
        <v>3390</v>
      </c>
      <c r="F7" s="1232"/>
      <c r="G7" s="1233"/>
    </row>
    <row r="8" spans="2:7" ht="34.5" customHeight="1">
      <c r="B8" s="610"/>
      <c r="C8" s="611" t="s">
        <v>3391</v>
      </c>
      <c r="D8" s="612"/>
      <c r="E8" s="613" t="s">
        <v>3392</v>
      </c>
      <c r="F8" s="614"/>
      <c r="G8" s="615"/>
    </row>
    <row r="9" spans="2:7" ht="34.5" customHeight="1">
      <c r="B9" s="610"/>
      <c r="C9" s="611" t="s">
        <v>3393</v>
      </c>
      <c r="D9" s="616" t="str">
        <f ca="1">IF(D8="","",TODAY())</f>
        <v/>
      </c>
      <c r="E9" s="613" t="s">
        <v>3394</v>
      </c>
      <c r="F9" s="1234"/>
      <c r="G9" s="1228"/>
    </row>
    <row r="10" spans="2:7" ht="34.5" customHeight="1">
      <c r="B10" s="610"/>
      <c r="C10" s="611" t="s">
        <v>3395</v>
      </c>
      <c r="D10" s="612"/>
      <c r="E10" s="613" t="s">
        <v>3396</v>
      </c>
      <c r="F10" s="1234"/>
      <c r="G10" s="1228"/>
    </row>
    <row r="11" spans="2:7" ht="34.5" customHeight="1">
      <c r="B11" s="617"/>
      <c r="C11" s="611" t="s">
        <v>3397</v>
      </c>
      <c r="D11" s="612"/>
      <c r="E11" s="618" t="s">
        <v>3398</v>
      </c>
      <c r="F11" s="1235"/>
      <c r="G11" s="1236"/>
    </row>
    <row r="12" spans="2:7" ht="34.5" customHeight="1">
      <c r="B12" s="619"/>
      <c r="C12" s="620"/>
      <c r="D12" s="616" t="str">
        <f ca="1">IF(D8="","",TODAY()+90)</f>
        <v/>
      </c>
      <c r="E12" s="621" t="s">
        <v>3399</v>
      </c>
      <c r="F12" s="1227"/>
      <c r="G12" s="1228"/>
    </row>
    <row r="13" spans="2:7" ht="22.8" thickBot="1">
      <c r="B13" s="619"/>
      <c r="C13" s="622"/>
      <c r="D13" s="623"/>
      <c r="E13" s="624"/>
      <c r="F13" s="625"/>
      <c r="G13" s="626"/>
    </row>
    <row r="14" spans="2:7" ht="45" customHeight="1" thickBot="1">
      <c r="B14" s="627"/>
      <c r="C14" s="628"/>
      <c r="D14" s="629"/>
      <c r="E14" s="720"/>
      <c r="F14" s="630">
        <v>0.11</v>
      </c>
      <c r="G14" s="631"/>
    </row>
    <row r="15" spans="2:7" ht="45.3" thickBot="1">
      <c r="B15" s="632" t="s">
        <v>3400</v>
      </c>
      <c r="C15" s="633" t="s">
        <v>3401</v>
      </c>
      <c r="D15" s="715" t="s">
        <v>478</v>
      </c>
      <c r="E15" s="634" t="s">
        <v>3402</v>
      </c>
      <c r="F15" s="635" t="s">
        <v>556</v>
      </c>
      <c r="G15" s="636" t="s">
        <v>3403</v>
      </c>
    </row>
    <row r="16" spans="2:7" ht="64.5" customHeight="1">
      <c r="B16" s="637"/>
      <c r="C16" s="638"/>
      <c r="D16" s="714" t="str">
        <f>IF(C16="","",VLOOKUP(C16,'HTA Pricelist'!C:G,4,0))</f>
        <v/>
      </c>
      <c r="E16" s="639" t="str">
        <f>IF(C16="","",VLOOKUP(C16,'HTA Pricelist'!C:G,5,0))</f>
        <v/>
      </c>
      <c r="F16" s="640" t="str">
        <f t="shared" ref="F16:F40" si="0">IF($C16="","",E16*(1-$F$14))</f>
        <v/>
      </c>
      <c r="G16" s="641" t="str">
        <f t="shared" ref="G16:G40" si="1">IF(F16="","",F16*B16)</f>
        <v/>
      </c>
    </row>
    <row r="17" spans="2:7" ht="57.75" customHeight="1">
      <c r="B17" s="637"/>
      <c r="C17" s="638"/>
      <c r="D17" s="714" t="str">
        <f>IF(C17="","",VLOOKUP(C17,'HTA Pricelist'!C:G,4,0))</f>
        <v/>
      </c>
      <c r="E17" s="639" t="str">
        <f>IF(C17="","",VLOOKUP(C17,'HTA Pricelist'!C:G,5,0))</f>
        <v/>
      </c>
      <c r="F17" s="640" t="str">
        <f t="shared" si="0"/>
        <v/>
      </c>
      <c r="G17" s="641" t="str">
        <f t="shared" si="1"/>
        <v/>
      </c>
    </row>
    <row r="18" spans="2:7" ht="57.75" customHeight="1">
      <c r="B18" s="637"/>
      <c r="C18" s="638"/>
      <c r="D18" s="714" t="str">
        <f>IF(C18="","",VLOOKUP(C18,'HTA Pricelist'!C:G,4,0))</f>
        <v/>
      </c>
      <c r="E18" s="639" t="str">
        <f>IF(C18="","",VLOOKUP(C18,'HTA Pricelist'!C:G,5,0))</f>
        <v/>
      </c>
      <c r="F18" s="640" t="str">
        <f t="shared" si="0"/>
        <v/>
      </c>
      <c r="G18" s="641" t="str">
        <f t="shared" si="1"/>
        <v/>
      </c>
    </row>
    <row r="19" spans="2:7" ht="57.75" customHeight="1">
      <c r="B19" s="637"/>
      <c r="C19" s="638"/>
      <c r="D19" s="714" t="str">
        <f>IF(C19="","",VLOOKUP(C19,'HTA Pricelist'!C:G,4,0))</f>
        <v/>
      </c>
      <c r="E19" s="639" t="str">
        <f>IF(C19="","",VLOOKUP(C19,'HTA Pricelist'!C:G,5,0))</f>
        <v/>
      </c>
      <c r="F19" s="640" t="str">
        <f t="shared" si="0"/>
        <v/>
      </c>
      <c r="G19" s="641" t="str">
        <f t="shared" si="1"/>
        <v/>
      </c>
    </row>
    <row r="20" spans="2:7" ht="57.75" customHeight="1">
      <c r="B20" s="637"/>
      <c r="C20" s="638"/>
      <c r="D20" s="714" t="str">
        <f>IF(C20="","",VLOOKUP(C20,'HTA Pricelist'!C:G,4,0))</f>
        <v/>
      </c>
      <c r="E20" s="639" t="str">
        <f>IF(C20="","",VLOOKUP(C20,'HTA Pricelist'!C:G,5,0))</f>
        <v/>
      </c>
      <c r="F20" s="640" t="str">
        <f t="shared" si="0"/>
        <v/>
      </c>
      <c r="G20" s="641" t="str">
        <f t="shared" si="1"/>
        <v/>
      </c>
    </row>
    <row r="21" spans="2:7" ht="57.75" customHeight="1">
      <c r="B21" s="637"/>
      <c r="C21" s="638"/>
      <c r="D21" s="714" t="str">
        <f>IF(C21="","",VLOOKUP(C21,'HTA Pricelist'!C:G,4,0))</f>
        <v/>
      </c>
      <c r="E21" s="639" t="str">
        <f>IF(C21="","",VLOOKUP(C21,'HTA Pricelist'!C:G,5,0))</f>
        <v/>
      </c>
      <c r="F21" s="640" t="str">
        <f t="shared" si="0"/>
        <v/>
      </c>
      <c r="G21" s="641" t="str">
        <f t="shared" si="1"/>
        <v/>
      </c>
    </row>
    <row r="22" spans="2:7" ht="57.75" customHeight="1">
      <c r="B22" s="637"/>
      <c r="C22" s="638"/>
      <c r="D22" s="714" t="str">
        <f>IF(C22="","",VLOOKUP(C22,'HTA Pricelist'!C:G,4,0))</f>
        <v/>
      </c>
      <c r="E22" s="639" t="str">
        <f>IF(C22="","",VLOOKUP(C22,'HTA Pricelist'!C:G,5,0))</f>
        <v/>
      </c>
      <c r="F22" s="640" t="str">
        <f t="shared" si="0"/>
        <v/>
      </c>
      <c r="G22" s="641" t="str">
        <f t="shared" si="1"/>
        <v/>
      </c>
    </row>
    <row r="23" spans="2:7" ht="57.75" customHeight="1">
      <c r="B23" s="637"/>
      <c r="C23" s="638"/>
      <c r="D23" s="714" t="str">
        <f>IF(C23="","",VLOOKUP(C23,'HTA Pricelist'!C:G,4,0))</f>
        <v/>
      </c>
      <c r="E23" s="639" t="str">
        <f>IF(C23="","",VLOOKUP(C23,'HTA Pricelist'!C:G,5,0))</f>
        <v/>
      </c>
      <c r="F23" s="640" t="str">
        <f t="shared" si="0"/>
        <v/>
      </c>
      <c r="G23" s="641" t="str">
        <f t="shared" si="1"/>
        <v/>
      </c>
    </row>
    <row r="24" spans="2:7" ht="57.75" customHeight="1">
      <c r="B24" s="637"/>
      <c r="C24" s="638"/>
      <c r="D24" s="714" t="str">
        <f>IF(C24="","",VLOOKUP(C24,'HTA Pricelist'!C:G,4,0))</f>
        <v/>
      </c>
      <c r="E24" s="639" t="str">
        <f>IF(C24="","",VLOOKUP(C24,'HTA Pricelist'!C:G,5,0))</f>
        <v/>
      </c>
      <c r="F24" s="640" t="str">
        <f t="shared" si="0"/>
        <v/>
      </c>
      <c r="G24" s="641" t="str">
        <f t="shared" si="1"/>
        <v/>
      </c>
    </row>
    <row r="25" spans="2:7" ht="57.75" customHeight="1">
      <c r="B25" s="637"/>
      <c r="C25" s="638"/>
      <c r="D25" s="714" t="str">
        <f>IF(C25="","",VLOOKUP(C25,'HTA Pricelist'!C:G,4,0))</f>
        <v/>
      </c>
      <c r="E25" s="639" t="str">
        <f>IF(C25="","",VLOOKUP(C25,'HTA Pricelist'!C:G,5,0))</f>
        <v/>
      </c>
      <c r="F25" s="640" t="str">
        <f t="shared" si="0"/>
        <v/>
      </c>
      <c r="G25" s="641" t="str">
        <f t="shared" si="1"/>
        <v/>
      </c>
    </row>
    <row r="26" spans="2:7" ht="57.75" customHeight="1">
      <c r="B26" s="637"/>
      <c r="C26" s="638"/>
      <c r="D26" s="714" t="str">
        <f>IF(C26="","",VLOOKUP(C26,'HTA Pricelist'!C:G,4,0))</f>
        <v/>
      </c>
      <c r="E26" s="639" t="str">
        <f>IF(C26="","",VLOOKUP(C26,'HTA Pricelist'!C:G,5,0))</f>
        <v/>
      </c>
      <c r="F26" s="640" t="str">
        <f t="shared" si="0"/>
        <v/>
      </c>
      <c r="G26" s="641" t="str">
        <f t="shared" si="1"/>
        <v/>
      </c>
    </row>
    <row r="27" spans="2:7" ht="57.75" customHeight="1">
      <c r="B27" s="637"/>
      <c r="C27" s="638"/>
      <c r="D27" s="714" t="str">
        <f>IF(C27="","",VLOOKUP(C27,'HTA Pricelist'!C:G,4,0))</f>
        <v/>
      </c>
      <c r="E27" s="639" t="str">
        <f>IF(C27="","",VLOOKUP(C27,'HTA Pricelist'!C:G,5,0))</f>
        <v/>
      </c>
      <c r="F27" s="640" t="str">
        <f t="shared" si="0"/>
        <v/>
      </c>
      <c r="G27" s="641" t="str">
        <f t="shared" si="1"/>
        <v/>
      </c>
    </row>
    <row r="28" spans="2:7" ht="57.75" customHeight="1">
      <c r="B28" s="637"/>
      <c r="C28" s="638"/>
      <c r="D28" s="714" t="str">
        <f>IF(C28="","",VLOOKUP(C28,'HTA Pricelist'!C:G,4,0))</f>
        <v/>
      </c>
      <c r="E28" s="639" t="str">
        <f>IF(C28="","",VLOOKUP(C28,'HTA Pricelist'!C:G,5,0))</f>
        <v/>
      </c>
      <c r="F28" s="640" t="str">
        <f t="shared" si="0"/>
        <v/>
      </c>
      <c r="G28" s="641" t="str">
        <f t="shared" si="1"/>
        <v/>
      </c>
    </row>
    <row r="29" spans="2:7" ht="57.75" customHeight="1">
      <c r="B29" s="637"/>
      <c r="C29" s="638"/>
      <c r="D29" s="714" t="str">
        <f>IF(C29="","",VLOOKUP(C29,'HTA Pricelist'!C:G,4,0))</f>
        <v/>
      </c>
      <c r="E29" s="639" t="str">
        <f>IF(C29="","",VLOOKUP(C29,'HTA Pricelist'!C:G,5,0))</f>
        <v/>
      </c>
      <c r="F29" s="640" t="str">
        <f t="shared" si="0"/>
        <v/>
      </c>
      <c r="G29" s="641" t="str">
        <f t="shared" si="1"/>
        <v/>
      </c>
    </row>
    <row r="30" spans="2:7" ht="57.75" customHeight="1">
      <c r="B30" s="637"/>
      <c r="C30" s="638"/>
      <c r="D30" s="714" t="str">
        <f>IF(C30="","",VLOOKUP(C30,'HTA Pricelist'!C:G,4,0))</f>
        <v/>
      </c>
      <c r="E30" s="639" t="str">
        <f>IF(C30="","",VLOOKUP(C30,'HTA Pricelist'!C:G,5,0))</f>
        <v/>
      </c>
      <c r="F30" s="640" t="str">
        <f t="shared" si="0"/>
        <v/>
      </c>
      <c r="G30" s="641" t="str">
        <f t="shared" si="1"/>
        <v/>
      </c>
    </row>
    <row r="31" spans="2:7" ht="57.75" customHeight="1">
      <c r="B31" s="637"/>
      <c r="C31" s="638"/>
      <c r="D31" s="714" t="str">
        <f>IF(C31="","",VLOOKUP(C31,'HTA Pricelist'!C:G,4,0))</f>
        <v/>
      </c>
      <c r="E31" s="639" t="str">
        <f>IF(C31="","",VLOOKUP(C31,'HTA Pricelist'!C:G,5,0))</f>
        <v/>
      </c>
      <c r="F31" s="640" t="str">
        <f t="shared" si="0"/>
        <v/>
      </c>
      <c r="G31" s="641" t="str">
        <f t="shared" si="1"/>
        <v/>
      </c>
    </row>
    <row r="32" spans="2:7" ht="57.75" customHeight="1">
      <c r="B32" s="637"/>
      <c r="C32" s="638"/>
      <c r="D32" s="714" t="str">
        <f>IF(C32="","",VLOOKUP(C32,'HTA Pricelist'!C:G,4,0))</f>
        <v/>
      </c>
      <c r="E32" s="639" t="str">
        <f>IF(C32="","",VLOOKUP(C32,'HTA Pricelist'!C:G,5,0))</f>
        <v/>
      </c>
      <c r="F32" s="640" t="str">
        <f t="shared" si="0"/>
        <v/>
      </c>
      <c r="G32" s="641" t="str">
        <f t="shared" si="1"/>
        <v/>
      </c>
    </row>
    <row r="33" spans="2:7" ht="57.75" customHeight="1">
      <c r="B33" s="637"/>
      <c r="C33" s="638"/>
      <c r="D33" s="714" t="str">
        <f>IF(C33="","",VLOOKUP(C33,'HTA Pricelist'!C:G,4,0))</f>
        <v/>
      </c>
      <c r="E33" s="639" t="str">
        <f>IF(C33="","",VLOOKUP(C33,'HTA Pricelist'!C:G,5,0))</f>
        <v/>
      </c>
      <c r="F33" s="640" t="str">
        <f t="shared" si="0"/>
        <v/>
      </c>
      <c r="G33" s="641" t="str">
        <f t="shared" si="1"/>
        <v/>
      </c>
    </row>
    <row r="34" spans="2:7" ht="57.75" customHeight="1">
      <c r="B34" s="637"/>
      <c r="C34" s="638"/>
      <c r="D34" s="714" t="str">
        <f>IF(C34="","",VLOOKUP(C34,'HTA Pricelist'!C:G,4,0))</f>
        <v/>
      </c>
      <c r="E34" s="639" t="str">
        <f>IF(C34="","",VLOOKUP(C34,'HTA Pricelist'!C:G,5,0))</f>
        <v/>
      </c>
      <c r="F34" s="640" t="str">
        <f t="shared" si="0"/>
        <v/>
      </c>
      <c r="G34" s="641" t="str">
        <f t="shared" si="1"/>
        <v/>
      </c>
    </row>
    <row r="35" spans="2:7" ht="57.75" customHeight="1">
      <c r="B35" s="637"/>
      <c r="C35" s="638"/>
      <c r="D35" s="714" t="str">
        <f>IF(C35="","",VLOOKUP(C35,'HTA Pricelist'!C:G,4,0))</f>
        <v/>
      </c>
      <c r="E35" s="639" t="str">
        <f>IF(C35="","",VLOOKUP(C35,'HTA Pricelist'!C:G,5,0))</f>
        <v/>
      </c>
      <c r="F35" s="640" t="str">
        <f t="shared" si="0"/>
        <v/>
      </c>
      <c r="G35" s="641" t="str">
        <f t="shared" si="1"/>
        <v/>
      </c>
    </row>
    <row r="36" spans="2:7" ht="57.75" customHeight="1">
      <c r="B36" s="637"/>
      <c r="C36" s="638"/>
      <c r="D36" s="714" t="str">
        <f>IF(C36="","",VLOOKUP(C36,'HTA Pricelist'!C:G,4,0))</f>
        <v/>
      </c>
      <c r="E36" s="639" t="str">
        <f>IF(C36="","",VLOOKUP(C36,'HTA Pricelist'!C:G,5,0))</f>
        <v/>
      </c>
      <c r="F36" s="640" t="str">
        <f t="shared" si="0"/>
        <v/>
      </c>
      <c r="G36" s="641" t="str">
        <f t="shared" si="1"/>
        <v/>
      </c>
    </row>
    <row r="37" spans="2:7" ht="57.75" customHeight="1">
      <c r="B37" s="637"/>
      <c r="C37" s="638"/>
      <c r="D37" s="714" t="str">
        <f>IF(C37="","",VLOOKUP(C37,'HTA Pricelist'!C:G,4,0))</f>
        <v/>
      </c>
      <c r="E37" s="639" t="str">
        <f>IF(C37="","",VLOOKUP(C37,'HTA Pricelist'!C:G,5,0))</f>
        <v/>
      </c>
      <c r="F37" s="640" t="str">
        <f t="shared" si="0"/>
        <v/>
      </c>
      <c r="G37" s="641" t="str">
        <f t="shared" si="1"/>
        <v/>
      </c>
    </row>
    <row r="38" spans="2:7" ht="57.75" customHeight="1">
      <c r="B38" s="637"/>
      <c r="C38" s="638"/>
      <c r="D38" s="714" t="str">
        <f>IF(C38="","",VLOOKUP(C38,'HTA Pricelist'!C:G,4,0))</f>
        <v/>
      </c>
      <c r="E38" s="639" t="str">
        <f>IF(C38="","",VLOOKUP(C38,'HTA Pricelist'!C:G,5,0))</f>
        <v/>
      </c>
      <c r="F38" s="640" t="str">
        <f t="shared" si="0"/>
        <v/>
      </c>
      <c r="G38" s="641" t="str">
        <f t="shared" si="1"/>
        <v/>
      </c>
    </row>
    <row r="39" spans="2:7" ht="57.75" customHeight="1">
      <c r="B39" s="637"/>
      <c r="C39" s="638"/>
      <c r="D39" s="714" t="str">
        <f>IF(C39="","",VLOOKUP(C39,'HTA Pricelist'!C:G,4,0))</f>
        <v/>
      </c>
      <c r="E39" s="639" t="str">
        <f>IF(C39="","",VLOOKUP(C39,'HTA Pricelist'!C:G,5,0))</f>
        <v/>
      </c>
      <c r="F39" s="640" t="str">
        <f t="shared" si="0"/>
        <v/>
      </c>
      <c r="G39" s="641" t="str">
        <f t="shared" si="1"/>
        <v/>
      </c>
    </row>
    <row r="40" spans="2:7" ht="57.75" customHeight="1">
      <c r="B40" s="637"/>
      <c r="C40" s="638"/>
      <c r="D40" s="714" t="str">
        <f>IF(C40="","",VLOOKUP(C40,'HTA Pricelist'!C:G,4,0))</f>
        <v/>
      </c>
      <c r="E40" s="639" t="str">
        <f>IF(C40="","",VLOOKUP(C40,'HTA Pricelist'!C:G,5,0))</f>
        <v/>
      </c>
      <c r="F40" s="640" t="str">
        <f t="shared" si="0"/>
        <v/>
      </c>
      <c r="G40" s="641" t="str">
        <f t="shared" si="1"/>
        <v/>
      </c>
    </row>
    <row r="41" spans="2:7" ht="64.5" customHeight="1">
      <c r="B41" s="642"/>
      <c r="C41" s="643"/>
      <c r="D41" s="643"/>
      <c r="E41" s="643"/>
      <c r="F41" s="644" t="s">
        <v>3404</v>
      </c>
      <c r="G41" s="645">
        <f>SUM(G16:G40)</f>
        <v>0</v>
      </c>
    </row>
    <row r="42" spans="2:7" ht="64.5" customHeight="1" thickBot="1">
      <c r="B42" s="646"/>
      <c r="C42" s="647"/>
      <c r="D42" s="647"/>
      <c r="E42" s="647"/>
      <c r="F42" s="647"/>
      <c r="G42" s="648"/>
    </row>
  </sheetData>
  <sheetProtection algorithmName="SHA-512" hashValue="pCfMPMNypW92Uv4E8gULzLPUPMhitLmfSTg1qN+7HGHa2JSpad3LDWjeYz2VPUpRDCCP0nL3gdlhY5S3xr0mqg==" saltValue="5NqXsWEbxnVw8UYfcqBNYA==" spinCount="100000" sheet="1" formatCells="0" formatColumns="0" formatRows="0" insertColumns="0" deleteColumns="0"/>
  <protectedRanges>
    <protectedRange sqref="D7:D12" name="Range4"/>
    <protectedRange sqref="F7:G14" name="Range2"/>
    <protectedRange sqref="B16:C40" name="Range3"/>
  </protectedRanges>
  <mergeCells count="6">
    <mergeCell ref="F12:G12"/>
    <mergeCell ref="B4:G4"/>
    <mergeCell ref="F7:G7"/>
    <mergeCell ref="F9:G9"/>
    <mergeCell ref="F10:G10"/>
    <mergeCell ref="F11:G11"/>
  </mergeCells>
  <printOptions horizontalCentered="1" verticalCentered="1"/>
  <pageMargins left="0.25" right="0.25" top="0.25" bottom="0.25" header="0" footer="0"/>
  <pageSetup scale="3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T422"/>
  <sheetViews>
    <sheetView zoomScale="85" zoomScaleNormal="85" workbookViewId="0">
      <pane xSplit="4" ySplit="1" topLeftCell="AJ41" activePane="bottomRight" state="frozen"/>
      <selection pane="topRight" activeCell="E1" sqref="E1"/>
      <selection pane="bottomLeft" activeCell="A2" sqref="A2"/>
      <selection pane="bottomRight" activeCell="A75" sqref="A75:XFD75"/>
    </sheetView>
  </sheetViews>
  <sheetFormatPr defaultColWidth="9.15625" defaultRowHeight="14.4"/>
  <cols>
    <col min="1" max="1" width="20" style="1162" bestFit="1" customWidth="1"/>
    <col min="2" max="2" width="12.578125" style="3" bestFit="1" customWidth="1"/>
    <col min="3" max="3" width="37.15625" style="42" bestFit="1" customWidth="1"/>
    <col min="4" max="4" width="20.578125" style="12" bestFit="1" customWidth="1"/>
    <col min="5" max="5" width="21.41796875" style="12" bestFit="1" customWidth="1"/>
    <col min="6" max="8" width="17.41796875" style="3" bestFit="1" customWidth="1"/>
    <col min="9" max="9" width="19.15625" style="3" bestFit="1" customWidth="1"/>
    <col min="10" max="10" width="29.578125" style="3" bestFit="1" customWidth="1"/>
    <col min="11" max="11" width="26.15625" style="3" bestFit="1" customWidth="1"/>
    <col min="12" max="12" width="20.15625" style="3" customWidth="1"/>
    <col min="13" max="13" width="21.68359375" style="3" bestFit="1" customWidth="1"/>
    <col min="14" max="15" width="22.15625" style="3" bestFit="1" customWidth="1"/>
    <col min="16" max="17" width="22.15625" style="3" customWidth="1"/>
    <col min="18" max="18" width="25.41796875" style="3" bestFit="1" customWidth="1"/>
    <col min="19" max="19" width="34" style="3" customWidth="1"/>
    <col min="20" max="20" width="34" style="12" customWidth="1"/>
    <col min="21" max="21" width="26.15625" style="3" bestFit="1" customWidth="1"/>
    <col min="22" max="22" width="22.41796875" style="3" bestFit="1" customWidth="1"/>
    <col min="23" max="23" width="33.41796875" style="3" bestFit="1" customWidth="1"/>
    <col min="24" max="24" width="31" style="3" bestFit="1" customWidth="1"/>
    <col min="25" max="25" width="24.578125" style="3" bestFit="1" customWidth="1"/>
    <col min="26" max="26" width="23.83984375" style="3" bestFit="1" customWidth="1"/>
    <col min="27" max="27" width="24.578125" style="3" bestFit="1" customWidth="1"/>
    <col min="28" max="34" width="25" style="3" bestFit="1" customWidth="1"/>
    <col min="35" max="35" width="24.578125" style="3" bestFit="1" customWidth="1"/>
    <col min="36" max="36" width="23.578125" style="3" bestFit="1" customWidth="1"/>
    <col min="37" max="37" width="16.15625" style="3" customWidth="1"/>
    <col min="38" max="38" width="18.68359375" style="3" customWidth="1"/>
    <col min="39" max="39" width="25.68359375" style="3" bestFit="1" customWidth="1"/>
    <col min="40" max="40" width="38.15625" style="74" bestFit="1" customWidth="1"/>
    <col min="41" max="41" width="38.15625" style="74" customWidth="1"/>
    <col min="42" max="42" width="44.15625" style="74" bestFit="1" customWidth="1"/>
    <col min="43" max="16384" width="9.15625" style="3"/>
  </cols>
  <sheetData>
    <row r="1" spans="1:46" ht="15" thickTop="1" thickBot="1">
      <c r="A1" s="1163" t="s">
        <v>307</v>
      </c>
      <c r="B1" s="13" t="s">
        <v>309</v>
      </c>
      <c r="C1" s="1047" t="s">
        <v>4349</v>
      </c>
      <c r="D1" s="14" t="s">
        <v>310</v>
      </c>
      <c r="E1" s="706" t="s">
        <v>3484</v>
      </c>
      <c r="F1" s="14" t="s">
        <v>311</v>
      </c>
      <c r="G1" s="14" t="s">
        <v>312</v>
      </c>
      <c r="H1" s="14" t="s">
        <v>313</v>
      </c>
      <c r="I1" s="14" t="s">
        <v>314</v>
      </c>
      <c r="J1" s="14" t="s">
        <v>315</v>
      </c>
      <c r="K1" s="14" t="s">
        <v>316</v>
      </c>
      <c r="L1" s="14" t="s">
        <v>317</v>
      </c>
      <c r="M1" s="14" t="s">
        <v>318</v>
      </c>
      <c r="N1" s="14" t="s">
        <v>319</v>
      </c>
      <c r="O1" s="14" t="s">
        <v>320</v>
      </c>
      <c r="P1" s="914" t="s">
        <v>4250</v>
      </c>
      <c r="Q1" s="914" t="s">
        <v>4251</v>
      </c>
      <c r="R1" s="915" t="s">
        <v>4252</v>
      </c>
      <c r="S1" s="916" t="s">
        <v>4253</v>
      </c>
      <c r="T1" s="916" t="s">
        <v>4253</v>
      </c>
      <c r="U1" s="914" t="s">
        <v>4254</v>
      </c>
      <c r="V1" s="14" t="s">
        <v>321</v>
      </c>
      <c r="W1" s="14" t="s">
        <v>322</v>
      </c>
      <c r="X1" s="14" t="s">
        <v>323</v>
      </c>
      <c r="Y1" s="14" t="s">
        <v>324</v>
      </c>
      <c r="Z1" s="14" t="s">
        <v>325</v>
      </c>
      <c r="AA1" s="14" t="s">
        <v>326</v>
      </c>
      <c r="AB1" s="14" t="s">
        <v>327</v>
      </c>
      <c r="AC1" s="14" t="s">
        <v>328</v>
      </c>
      <c r="AD1" s="14" t="s">
        <v>329</v>
      </c>
      <c r="AE1" s="14" t="s">
        <v>330</v>
      </c>
      <c r="AF1" s="14" t="s">
        <v>331</v>
      </c>
      <c r="AG1" s="14" t="s">
        <v>332</v>
      </c>
      <c r="AH1" s="14" t="s">
        <v>333</v>
      </c>
      <c r="AI1" s="14" t="s">
        <v>334</v>
      </c>
      <c r="AJ1" s="14" t="s">
        <v>335</v>
      </c>
      <c r="AK1" s="14" t="s">
        <v>336</v>
      </c>
      <c r="AL1" s="14" t="s">
        <v>337</v>
      </c>
      <c r="AM1" s="15" t="s">
        <v>338</v>
      </c>
      <c r="AN1" s="72" t="s">
        <v>451</v>
      </c>
      <c r="AO1" s="72" t="s">
        <v>452</v>
      </c>
      <c r="AP1" s="73" t="s">
        <v>448</v>
      </c>
      <c r="AQ1" s="73" t="s">
        <v>463</v>
      </c>
    </row>
    <row r="2" spans="1:46" ht="14.7" thickTop="1">
      <c r="A2" s="852" t="s">
        <v>3728</v>
      </c>
      <c r="B2" s="661" t="s">
        <v>339</v>
      </c>
      <c r="C2" s="16" t="s">
        <v>340</v>
      </c>
      <c r="D2" s="16" t="s">
        <v>120</v>
      </c>
      <c r="E2" s="16" t="s">
        <v>340</v>
      </c>
      <c r="F2" s="16" t="s">
        <v>340</v>
      </c>
      <c r="G2" s="16" t="s">
        <v>340</v>
      </c>
      <c r="H2" s="16" t="s">
        <v>340</v>
      </c>
      <c r="I2" s="16" t="s">
        <v>340</v>
      </c>
      <c r="J2" s="16" t="s">
        <v>340</v>
      </c>
      <c r="K2" s="16" t="s">
        <v>340</v>
      </c>
      <c r="L2" s="16" t="s">
        <v>340</v>
      </c>
      <c r="M2" s="16" t="s">
        <v>340</v>
      </c>
      <c r="N2" s="16" t="s">
        <v>340</v>
      </c>
      <c r="O2" s="16" t="s">
        <v>340</v>
      </c>
      <c r="P2" s="16" t="s">
        <v>340</v>
      </c>
      <c r="Q2" s="16" t="s">
        <v>340</v>
      </c>
      <c r="R2" s="16" t="s">
        <v>340</v>
      </c>
      <c r="S2" s="16" t="s">
        <v>340</v>
      </c>
      <c r="T2" s="16" t="s">
        <v>340</v>
      </c>
      <c r="U2" s="16" t="s">
        <v>340</v>
      </c>
      <c r="V2" s="34" t="s">
        <v>129</v>
      </c>
      <c r="W2" s="16" t="s">
        <v>340</v>
      </c>
      <c r="X2" s="16" t="s">
        <v>340</v>
      </c>
      <c r="Y2" s="16" t="s">
        <v>340</v>
      </c>
      <c r="Z2" s="16" t="s">
        <v>340</v>
      </c>
      <c r="AA2" s="16" t="s">
        <v>340</v>
      </c>
      <c r="AB2" s="16" t="s">
        <v>340</v>
      </c>
      <c r="AC2" s="16" t="s">
        <v>340</v>
      </c>
      <c r="AD2" s="16" t="s">
        <v>340</v>
      </c>
      <c r="AE2" s="16" t="s">
        <v>340</v>
      </c>
      <c r="AF2" s="16" t="s">
        <v>340</v>
      </c>
      <c r="AG2" s="16" t="s">
        <v>340</v>
      </c>
      <c r="AH2" s="16" t="s">
        <v>340</v>
      </c>
      <c r="AI2" s="16" t="s">
        <v>340</v>
      </c>
      <c r="AJ2" s="16" t="s">
        <v>340</v>
      </c>
      <c r="AK2" s="16" t="s">
        <v>340</v>
      </c>
      <c r="AL2" s="16" t="s">
        <v>340</v>
      </c>
      <c r="AM2" s="16" t="s">
        <v>340</v>
      </c>
      <c r="AN2" s="663" t="s">
        <v>449</v>
      </c>
      <c r="AO2" s="671" t="s">
        <v>449</v>
      </c>
      <c r="AP2" s="663" t="s">
        <v>449</v>
      </c>
      <c r="AQ2" s="664" t="s">
        <v>340</v>
      </c>
      <c r="AR2" s="7"/>
      <c r="AS2" s="7"/>
      <c r="AT2" s="7"/>
    </row>
    <row r="3" spans="1:46">
      <c r="A3" s="853" t="s">
        <v>189</v>
      </c>
      <c r="B3" s="665" t="s">
        <v>339</v>
      </c>
      <c r="C3" s="18" t="s">
        <v>340</v>
      </c>
      <c r="D3" s="35" t="s">
        <v>120</v>
      </c>
      <c r="E3" s="18" t="s">
        <v>340</v>
      </c>
      <c r="F3" s="18" t="s">
        <v>340</v>
      </c>
      <c r="G3" s="18" t="s">
        <v>340</v>
      </c>
      <c r="H3" s="18" t="s">
        <v>340</v>
      </c>
      <c r="I3" s="18" t="s">
        <v>340</v>
      </c>
      <c r="J3" s="18" t="s">
        <v>340</v>
      </c>
      <c r="K3" s="18" t="s">
        <v>340</v>
      </c>
      <c r="L3" s="18" t="s">
        <v>340</v>
      </c>
      <c r="M3" s="18" t="s">
        <v>340</v>
      </c>
      <c r="N3" s="18" t="s">
        <v>340</v>
      </c>
      <c r="O3" s="18" t="s">
        <v>340</v>
      </c>
      <c r="P3" s="18" t="s">
        <v>340</v>
      </c>
      <c r="Q3" s="18" t="s">
        <v>340</v>
      </c>
      <c r="R3" s="18" t="s">
        <v>340</v>
      </c>
      <c r="S3" s="18" t="s">
        <v>340</v>
      </c>
      <c r="T3" s="18" t="s">
        <v>340</v>
      </c>
      <c r="U3" s="18" t="s">
        <v>340</v>
      </c>
      <c r="V3" s="660" t="s">
        <v>129</v>
      </c>
      <c r="W3" s="18" t="s">
        <v>340</v>
      </c>
      <c r="X3" s="18" t="s">
        <v>340</v>
      </c>
      <c r="Y3" s="18" t="s">
        <v>340</v>
      </c>
      <c r="Z3" s="18" t="s">
        <v>340</v>
      </c>
      <c r="AA3" s="18" t="s">
        <v>340</v>
      </c>
      <c r="AB3" s="18" t="s">
        <v>340</v>
      </c>
      <c r="AC3" s="18" t="s">
        <v>340</v>
      </c>
      <c r="AD3" s="18" t="s">
        <v>340</v>
      </c>
      <c r="AE3" s="18" t="s">
        <v>340</v>
      </c>
      <c r="AF3" s="18" t="s">
        <v>340</v>
      </c>
      <c r="AG3" s="18" t="s">
        <v>340</v>
      </c>
      <c r="AH3" s="18" t="s">
        <v>340</v>
      </c>
      <c r="AI3" s="18" t="s">
        <v>340</v>
      </c>
      <c r="AJ3" s="18" t="s">
        <v>340</v>
      </c>
      <c r="AK3" s="18" t="s">
        <v>340</v>
      </c>
      <c r="AL3" s="18" t="s">
        <v>340</v>
      </c>
      <c r="AM3" s="18" t="s">
        <v>340</v>
      </c>
      <c r="AN3" s="79" t="s">
        <v>449</v>
      </c>
      <c r="AO3" s="80" t="s">
        <v>449</v>
      </c>
      <c r="AP3" s="79" t="s">
        <v>449</v>
      </c>
      <c r="AQ3" s="666" t="s">
        <v>340</v>
      </c>
      <c r="AR3" s="7"/>
      <c r="AS3" s="7"/>
      <c r="AT3" s="7"/>
    </row>
    <row r="4" spans="1:46">
      <c r="A4" s="853" t="s">
        <v>190</v>
      </c>
      <c r="B4" s="665" t="s">
        <v>339</v>
      </c>
      <c r="C4" s="18" t="s">
        <v>340</v>
      </c>
      <c r="D4" s="35" t="s">
        <v>120</v>
      </c>
      <c r="E4" s="18" t="s">
        <v>340</v>
      </c>
      <c r="F4" s="18" t="s">
        <v>340</v>
      </c>
      <c r="G4" s="18" t="s">
        <v>340</v>
      </c>
      <c r="H4" s="18" t="s">
        <v>340</v>
      </c>
      <c r="I4" s="18" t="s">
        <v>340</v>
      </c>
      <c r="J4" s="18" t="s">
        <v>340</v>
      </c>
      <c r="K4" s="18" t="s">
        <v>340</v>
      </c>
      <c r="L4" s="18" t="s">
        <v>340</v>
      </c>
      <c r="M4" s="18" t="s">
        <v>340</v>
      </c>
      <c r="N4" s="18" t="s">
        <v>340</v>
      </c>
      <c r="O4" s="18" t="s">
        <v>340</v>
      </c>
      <c r="P4" s="18" t="s">
        <v>340</v>
      </c>
      <c r="Q4" s="18" t="s">
        <v>340</v>
      </c>
      <c r="R4" s="18" t="s">
        <v>340</v>
      </c>
      <c r="S4" s="18" t="s">
        <v>340</v>
      </c>
      <c r="T4" s="18" t="s">
        <v>340</v>
      </c>
      <c r="U4" s="18" t="s">
        <v>340</v>
      </c>
      <c r="V4" s="660" t="s">
        <v>129</v>
      </c>
      <c r="W4" s="18" t="s">
        <v>340</v>
      </c>
      <c r="X4" s="18" t="s">
        <v>340</v>
      </c>
      <c r="Y4" s="18" t="s">
        <v>340</v>
      </c>
      <c r="Z4" s="18" t="s">
        <v>340</v>
      </c>
      <c r="AA4" s="18" t="s">
        <v>340</v>
      </c>
      <c r="AB4" s="18" t="s">
        <v>340</v>
      </c>
      <c r="AC4" s="18" t="s">
        <v>340</v>
      </c>
      <c r="AD4" s="18" t="s">
        <v>340</v>
      </c>
      <c r="AE4" s="18" t="s">
        <v>340</v>
      </c>
      <c r="AF4" s="18" t="s">
        <v>340</v>
      </c>
      <c r="AG4" s="18" t="s">
        <v>340</v>
      </c>
      <c r="AH4" s="18" t="s">
        <v>340</v>
      </c>
      <c r="AI4" s="18" t="s">
        <v>340</v>
      </c>
      <c r="AJ4" s="18" t="s">
        <v>340</v>
      </c>
      <c r="AK4" s="18" t="s">
        <v>340</v>
      </c>
      <c r="AL4" s="18" t="s">
        <v>340</v>
      </c>
      <c r="AM4" s="18" t="s">
        <v>340</v>
      </c>
      <c r="AN4" s="79" t="s">
        <v>449</v>
      </c>
      <c r="AO4" s="80" t="s">
        <v>449</v>
      </c>
      <c r="AP4" s="79" t="s">
        <v>449</v>
      </c>
      <c r="AQ4" s="666" t="s">
        <v>340</v>
      </c>
      <c r="AR4" s="7"/>
      <c r="AS4" s="7"/>
      <c r="AT4" s="7"/>
    </row>
    <row r="5" spans="1:46">
      <c r="A5" s="853" t="s">
        <v>251</v>
      </c>
      <c r="B5" s="665" t="s">
        <v>339</v>
      </c>
      <c r="C5" s="18" t="s">
        <v>340</v>
      </c>
      <c r="D5" s="18" t="s">
        <v>120</v>
      </c>
      <c r="E5" s="18" t="s">
        <v>340</v>
      </c>
      <c r="F5" s="18" t="s">
        <v>340</v>
      </c>
      <c r="G5" s="18" t="s">
        <v>340</v>
      </c>
      <c r="H5" s="18" t="s">
        <v>340</v>
      </c>
      <c r="I5" s="18" t="s">
        <v>340</v>
      </c>
      <c r="J5" s="18" t="s">
        <v>340</v>
      </c>
      <c r="K5" s="18" t="s">
        <v>340</v>
      </c>
      <c r="L5" s="18" t="s">
        <v>340</v>
      </c>
      <c r="M5" s="18" t="s">
        <v>340</v>
      </c>
      <c r="N5" s="18" t="s">
        <v>340</v>
      </c>
      <c r="O5" s="18" t="s">
        <v>340</v>
      </c>
      <c r="P5" s="18" t="s">
        <v>340</v>
      </c>
      <c r="Q5" s="18" t="s">
        <v>340</v>
      </c>
      <c r="R5" s="18" t="s">
        <v>340</v>
      </c>
      <c r="S5" s="18" t="s">
        <v>340</v>
      </c>
      <c r="T5" s="18" t="s">
        <v>340</v>
      </c>
      <c r="U5" s="18" t="s">
        <v>340</v>
      </c>
      <c r="V5" s="18" t="s">
        <v>129</v>
      </c>
      <c r="W5" s="18" t="s">
        <v>340</v>
      </c>
      <c r="X5" s="18" t="s">
        <v>340</v>
      </c>
      <c r="Y5" s="18" t="s">
        <v>340</v>
      </c>
      <c r="Z5" s="18" t="s">
        <v>340</v>
      </c>
      <c r="AA5" s="18" t="s">
        <v>340</v>
      </c>
      <c r="AB5" s="18" t="s">
        <v>340</v>
      </c>
      <c r="AC5" s="18" t="s">
        <v>340</v>
      </c>
      <c r="AD5" s="18" t="s">
        <v>340</v>
      </c>
      <c r="AE5" s="18" t="s">
        <v>340</v>
      </c>
      <c r="AF5" s="18" t="s">
        <v>340</v>
      </c>
      <c r="AG5" s="18" t="s">
        <v>340</v>
      </c>
      <c r="AH5" s="18" t="s">
        <v>340</v>
      </c>
      <c r="AI5" s="18" t="s">
        <v>340</v>
      </c>
      <c r="AJ5" s="18" t="s">
        <v>340</v>
      </c>
      <c r="AK5" s="18" t="s">
        <v>340</v>
      </c>
      <c r="AL5" s="18" t="s">
        <v>340</v>
      </c>
      <c r="AM5" s="18" t="s">
        <v>340</v>
      </c>
      <c r="AN5" s="79" t="s">
        <v>449</v>
      </c>
      <c r="AO5" s="80" t="s">
        <v>449</v>
      </c>
      <c r="AP5" s="79" t="s">
        <v>449</v>
      </c>
      <c r="AQ5" s="666" t="s">
        <v>340</v>
      </c>
      <c r="AR5" s="7"/>
      <c r="AS5" s="7"/>
      <c r="AT5" s="7"/>
    </row>
    <row r="6" spans="1:46">
      <c r="A6" s="1064" t="s">
        <v>4389</v>
      </c>
      <c r="B6" s="665" t="s">
        <v>339</v>
      </c>
      <c r="C6" s="18" t="s">
        <v>340</v>
      </c>
      <c r="D6" s="18" t="s">
        <v>120</v>
      </c>
      <c r="E6" s="18" t="s">
        <v>340</v>
      </c>
      <c r="F6" s="18" t="s">
        <v>340</v>
      </c>
      <c r="G6" s="18" t="s">
        <v>340</v>
      </c>
      <c r="H6" s="18" t="s">
        <v>340</v>
      </c>
      <c r="I6" s="18" t="s">
        <v>340</v>
      </c>
      <c r="J6" s="18" t="s">
        <v>340</v>
      </c>
      <c r="K6" s="18" t="s">
        <v>340</v>
      </c>
      <c r="L6" s="18" t="s">
        <v>340</v>
      </c>
      <c r="M6" s="18" t="s">
        <v>340</v>
      </c>
      <c r="N6" s="18" t="s">
        <v>340</v>
      </c>
      <c r="O6" s="18" t="s">
        <v>340</v>
      </c>
      <c r="P6" s="18" t="s">
        <v>340</v>
      </c>
      <c r="Q6" s="18" t="s">
        <v>340</v>
      </c>
      <c r="R6" s="18" t="s">
        <v>340</v>
      </c>
      <c r="S6" s="18" t="s">
        <v>340</v>
      </c>
      <c r="T6" s="18" t="s">
        <v>340</v>
      </c>
      <c r="U6" s="18" t="s">
        <v>340</v>
      </c>
      <c r="V6" s="18" t="s">
        <v>129</v>
      </c>
      <c r="W6" s="18" t="s">
        <v>340</v>
      </c>
      <c r="X6" s="18" t="s">
        <v>340</v>
      </c>
      <c r="Y6" s="18" t="s">
        <v>340</v>
      </c>
      <c r="Z6" s="18" t="s">
        <v>340</v>
      </c>
      <c r="AA6" s="18" t="s">
        <v>340</v>
      </c>
      <c r="AB6" s="18" t="s">
        <v>340</v>
      </c>
      <c r="AC6" s="18" t="s">
        <v>340</v>
      </c>
      <c r="AD6" s="18" t="s">
        <v>340</v>
      </c>
      <c r="AE6" s="18" t="s">
        <v>340</v>
      </c>
      <c r="AF6" s="18" t="s">
        <v>340</v>
      </c>
      <c r="AG6" s="18" t="s">
        <v>340</v>
      </c>
      <c r="AH6" s="18" t="s">
        <v>340</v>
      </c>
      <c r="AI6" s="18" t="s">
        <v>340</v>
      </c>
      <c r="AJ6" s="18" t="s">
        <v>340</v>
      </c>
      <c r="AK6" s="18" t="s">
        <v>340</v>
      </c>
      <c r="AL6" s="18" t="s">
        <v>340</v>
      </c>
      <c r="AM6" s="18" t="s">
        <v>340</v>
      </c>
      <c r="AN6" s="79" t="s">
        <v>449</v>
      </c>
      <c r="AO6" s="80" t="s">
        <v>449</v>
      </c>
      <c r="AP6" s="79" t="s">
        <v>449</v>
      </c>
      <c r="AQ6" s="666" t="s">
        <v>340</v>
      </c>
      <c r="AR6" s="7"/>
      <c r="AS6" s="7"/>
      <c r="AT6" s="7"/>
    </row>
    <row r="7" spans="1:46">
      <c r="A7" s="853" t="s">
        <v>252</v>
      </c>
      <c r="B7" s="665" t="s">
        <v>339</v>
      </c>
      <c r="C7" s="18" t="s">
        <v>340</v>
      </c>
      <c r="D7" s="18" t="s">
        <v>120</v>
      </c>
      <c r="E7" s="18" t="s">
        <v>340</v>
      </c>
      <c r="F7" s="18" t="s">
        <v>340</v>
      </c>
      <c r="G7" s="18" t="s">
        <v>340</v>
      </c>
      <c r="H7" s="18" t="s">
        <v>340</v>
      </c>
      <c r="I7" s="18" t="s">
        <v>340</v>
      </c>
      <c r="J7" s="18" t="s">
        <v>340</v>
      </c>
      <c r="K7" s="18" t="s">
        <v>340</v>
      </c>
      <c r="L7" s="18" t="s">
        <v>340</v>
      </c>
      <c r="M7" s="18" t="s">
        <v>340</v>
      </c>
      <c r="N7" s="18" t="s">
        <v>340</v>
      </c>
      <c r="O7" s="18" t="s">
        <v>340</v>
      </c>
      <c r="P7" s="18" t="s">
        <v>340</v>
      </c>
      <c r="Q7" s="18" t="s">
        <v>340</v>
      </c>
      <c r="R7" s="18" t="s">
        <v>340</v>
      </c>
      <c r="S7" s="18" t="s">
        <v>340</v>
      </c>
      <c r="T7" s="18" t="s">
        <v>340</v>
      </c>
      <c r="U7" s="18" t="s">
        <v>340</v>
      </c>
      <c r="V7" s="35" t="s">
        <v>129</v>
      </c>
      <c r="W7" s="18" t="s">
        <v>340</v>
      </c>
      <c r="X7" s="18" t="s">
        <v>340</v>
      </c>
      <c r="Y7" s="18" t="s">
        <v>340</v>
      </c>
      <c r="Z7" s="18" t="s">
        <v>340</v>
      </c>
      <c r="AA7" s="18" t="s">
        <v>340</v>
      </c>
      <c r="AB7" s="18" t="s">
        <v>340</v>
      </c>
      <c r="AC7" s="18" t="s">
        <v>340</v>
      </c>
      <c r="AD7" s="18" t="s">
        <v>340</v>
      </c>
      <c r="AE7" s="18" t="s">
        <v>340</v>
      </c>
      <c r="AF7" s="18" t="s">
        <v>340</v>
      </c>
      <c r="AG7" s="18" t="s">
        <v>340</v>
      </c>
      <c r="AH7" s="18" t="s">
        <v>340</v>
      </c>
      <c r="AI7" s="18" t="s">
        <v>340</v>
      </c>
      <c r="AJ7" s="18" t="s">
        <v>340</v>
      </c>
      <c r="AK7" s="18" t="s">
        <v>340</v>
      </c>
      <c r="AL7" s="18" t="s">
        <v>340</v>
      </c>
      <c r="AM7" s="18" t="s">
        <v>340</v>
      </c>
      <c r="AN7" s="79" t="s">
        <v>449</v>
      </c>
      <c r="AO7" s="80" t="s">
        <v>449</v>
      </c>
      <c r="AP7" s="79" t="s">
        <v>449</v>
      </c>
      <c r="AQ7" s="666" t="s">
        <v>340</v>
      </c>
      <c r="AR7" s="7"/>
      <c r="AS7" s="7"/>
      <c r="AT7" s="7"/>
    </row>
    <row r="8" spans="1:46">
      <c r="A8" s="1064" t="s">
        <v>4390</v>
      </c>
      <c r="B8" s="665" t="s">
        <v>339</v>
      </c>
      <c r="C8" s="18" t="s">
        <v>340</v>
      </c>
      <c r="D8" s="18" t="s">
        <v>120</v>
      </c>
      <c r="E8" s="18" t="s">
        <v>340</v>
      </c>
      <c r="F8" s="18" t="s">
        <v>340</v>
      </c>
      <c r="G8" s="18" t="s">
        <v>340</v>
      </c>
      <c r="H8" s="18" t="s">
        <v>340</v>
      </c>
      <c r="I8" s="18" t="s">
        <v>340</v>
      </c>
      <c r="J8" s="18" t="s">
        <v>340</v>
      </c>
      <c r="K8" s="18" t="s">
        <v>340</v>
      </c>
      <c r="L8" s="18" t="s">
        <v>340</v>
      </c>
      <c r="M8" s="18" t="s">
        <v>340</v>
      </c>
      <c r="N8" s="18" t="s">
        <v>340</v>
      </c>
      <c r="O8" s="18" t="s">
        <v>340</v>
      </c>
      <c r="P8" s="18" t="s">
        <v>340</v>
      </c>
      <c r="Q8" s="18" t="s">
        <v>340</v>
      </c>
      <c r="R8" s="18" t="s">
        <v>340</v>
      </c>
      <c r="S8" s="18" t="s">
        <v>340</v>
      </c>
      <c r="T8" s="18" t="s">
        <v>340</v>
      </c>
      <c r="U8" s="18" t="s">
        <v>340</v>
      </c>
      <c r="V8" s="35" t="s">
        <v>129</v>
      </c>
      <c r="W8" s="18" t="s">
        <v>340</v>
      </c>
      <c r="X8" s="18" t="s">
        <v>340</v>
      </c>
      <c r="Y8" s="18" t="s">
        <v>340</v>
      </c>
      <c r="Z8" s="18" t="s">
        <v>340</v>
      </c>
      <c r="AA8" s="18" t="s">
        <v>340</v>
      </c>
      <c r="AB8" s="18" t="s">
        <v>340</v>
      </c>
      <c r="AC8" s="18" t="s">
        <v>340</v>
      </c>
      <c r="AD8" s="18" t="s">
        <v>340</v>
      </c>
      <c r="AE8" s="18" t="s">
        <v>340</v>
      </c>
      <c r="AF8" s="18" t="s">
        <v>340</v>
      </c>
      <c r="AG8" s="18" t="s">
        <v>340</v>
      </c>
      <c r="AH8" s="18" t="s">
        <v>340</v>
      </c>
      <c r="AI8" s="18" t="s">
        <v>340</v>
      </c>
      <c r="AJ8" s="18" t="s">
        <v>340</v>
      </c>
      <c r="AK8" s="18" t="s">
        <v>340</v>
      </c>
      <c r="AL8" s="18" t="s">
        <v>340</v>
      </c>
      <c r="AM8" s="18" t="s">
        <v>340</v>
      </c>
      <c r="AN8" s="79" t="s">
        <v>449</v>
      </c>
      <c r="AO8" s="80" t="s">
        <v>449</v>
      </c>
      <c r="AP8" s="79" t="s">
        <v>449</v>
      </c>
      <c r="AQ8" s="666" t="s">
        <v>340</v>
      </c>
      <c r="AR8" s="7"/>
      <c r="AS8" s="7"/>
      <c r="AT8" s="7"/>
    </row>
    <row r="9" spans="1:46">
      <c r="A9" s="853" t="s">
        <v>253</v>
      </c>
      <c r="B9" s="665" t="s">
        <v>339</v>
      </c>
      <c r="C9" s="18" t="s">
        <v>340</v>
      </c>
      <c r="D9" s="18" t="s">
        <v>120</v>
      </c>
      <c r="E9" s="18" t="s">
        <v>340</v>
      </c>
      <c r="F9" s="18" t="s">
        <v>340</v>
      </c>
      <c r="G9" s="18" t="s">
        <v>340</v>
      </c>
      <c r="H9" s="18" t="s">
        <v>340</v>
      </c>
      <c r="I9" s="18" t="s">
        <v>340</v>
      </c>
      <c r="J9" s="18" t="s">
        <v>340</v>
      </c>
      <c r="K9" s="18" t="s">
        <v>340</v>
      </c>
      <c r="L9" s="18" t="s">
        <v>340</v>
      </c>
      <c r="M9" s="18" t="s">
        <v>340</v>
      </c>
      <c r="N9" s="18" t="s">
        <v>340</v>
      </c>
      <c r="O9" s="18" t="s">
        <v>340</v>
      </c>
      <c r="P9" s="18" t="s">
        <v>340</v>
      </c>
      <c r="Q9" s="18" t="s">
        <v>340</v>
      </c>
      <c r="R9" s="18" t="s">
        <v>340</v>
      </c>
      <c r="S9" s="18" t="s">
        <v>340</v>
      </c>
      <c r="T9" s="18" t="s">
        <v>340</v>
      </c>
      <c r="U9" s="18" t="s">
        <v>340</v>
      </c>
      <c r="V9" s="35" t="s">
        <v>129</v>
      </c>
      <c r="W9" s="18" t="s">
        <v>340</v>
      </c>
      <c r="X9" s="18" t="s">
        <v>340</v>
      </c>
      <c r="Y9" s="18" t="s">
        <v>340</v>
      </c>
      <c r="Z9" s="18" t="s">
        <v>340</v>
      </c>
      <c r="AA9" s="18" t="s">
        <v>340</v>
      </c>
      <c r="AB9" s="18" t="s">
        <v>340</v>
      </c>
      <c r="AC9" s="18" t="s">
        <v>340</v>
      </c>
      <c r="AD9" s="18" t="s">
        <v>340</v>
      </c>
      <c r="AE9" s="18" t="s">
        <v>340</v>
      </c>
      <c r="AF9" s="18" t="s">
        <v>340</v>
      </c>
      <c r="AG9" s="18" t="s">
        <v>340</v>
      </c>
      <c r="AH9" s="18" t="s">
        <v>340</v>
      </c>
      <c r="AI9" s="18" t="s">
        <v>340</v>
      </c>
      <c r="AJ9" s="18" t="s">
        <v>340</v>
      </c>
      <c r="AK9" s="18" t="s">
        <v>340</v>
      </c>
      <c r="AL9" s="18" t="s">
        <v>340</v>
      </c>
      <c r="AM9" s="18" t="s">
        <v>340</v>
      </c>
      <c r="AN9" s="79" t="s">
        <v>449</v>
      </c>
      <c r="AO9" s="80" t="s">
        <v>449</v>
      </c>
      <c r="AP9" s="79" t="s">
        <v>449</v>
      </c>
      <c r="AQ9" s="666" t="s">
        <v>340</v>
      </c>
      <c r="AR9" s="7"/>
      <c r="AS9" s="7"/>
      <c r="AT9" s="7"/>
    </row>
    <row r="10" spans="1:46">
      <c r="A10" s="1064" t="s">
        <v>4391</v>
      </c>
      <c r="B10" s="665" t="s">
        <v>339</v>
      </c>
      <c r="C10" s="18" t="s">
        <v>340</v>
      </c>
      <c r="D10" s="18" t="s">
        <v>120</v>
      </c>
      <c r="E10" s="18" t="s">
        <v>340</v>
      </c>
      <c r="F10" s="18" t="s">
        <v>340</v>
      </c>
      <c r="G10" s="18" t="s">
        <v>340</v>
      </c>
      <c r="H10" s="18" t="s">
        <v>340</v>
      </c>
      <c r="I10" s="18" t="s">
        <v>340</v>
      </c>
      <c r="J10" s="18" t="s">
        <v>340</v>
      </c>
      <c r="K10" s="18" t="s">
        <v>340</v>
      </c>
      <c r="L10" s="18" t="s">
        <v>340</v>
      </c>
      <c r="M10" s="18" t="s">
        <v>340</v>
      </c>
      <c r="N10" s="18" t="s">
        <v>340</v>
      </c>
      <c r="O10" s="18" t="s">
        <v>340</v>
      </c>
      <c r="P10" s="18" t="s">
        <v>340</v>
      </c>
      <c r="Q10" s="18" t="s">
        <v>340</v>
      </c>
      <c r="R10" s="18" t="s">
        <v>340</v>
      </c>
      <c r="S10" s="18" t="s">
        <v>340</v>
      </c>
      <c r="T10" s="18" t="s">
        <v>340</v>
      </c>
      <c r="U10" s="18" t="s">
        <v>340</v>
      </c>
      <c r="V10" s="35" t="s">
        <v>129</v>
      </c>
      <c r="W10" s="18" t="s">
        <v>340</v>
      </c>
      <c r="X10" s="18" t="s">
        <v>340</v>
      </c>
      <c r="Y10" s="18" t="s">
        <v>340</v>
      </c>
      <c r="Z10" s="18" t="s">
        <v>340</v>
      </c>
      <c r="AA10" s="18" t="s">
        <v>340</v>
      </c>
      <c r="AB10" s="18" t="s">
        <v>340</v>
      </c>
      <c r="AC10" s="18" t="s">
        <v>340</v>
      </c>
      <c r="AD10" s="18" t="s">
        <v>340</v>
      </c>
      <c r="AE10" s="18" t="s">
        <v>340</v>
      </c>
      <c r="AF10" s="18" t="s">
        <v>340</v>
      </c>
      <c r="AG10" s="18" t="s">
        <v>340</v>
      </c>
      <c r="AH10" s="18" t="s">
        <v>340</v>
      </c>
      <c r="AI10" s="18" t="s">
        <v>340</v>
      </c>
      <c r="AJ10" s="18" t="s">
        <v>340</v>
      </c>
      <c r="AK10" s="18" t="s">
        <v>340</v>
      </c>
      <c r="AL10" s="18" t="s">
        <v>340</v>
      </c>
      <c r="AM10" s="18" t="s">
        <v>340</v>
      </c>
      <c r="AN10" s="79" t="s">
        <v>449</v>
      </c>
      <c r="AO10" s="80" t="s">
        <v>449</v>
      </c>
      <c r="AP10" s="79" t="s">
        <v>449</v>
      </c>
      <c r="AQ10" s="666" t="s">
        <v>340</v>
      </c>
      <c r="AR10" s="7"/>
      <c r="AS10" s="7"/>
      <c r="AT10" s="7"/>
    </row>
    <row r="11" spans="1:46">
      <c r="A11" s="853" t="s">
        <v>250</v>
      </c>
      <c r="B11" s="665" t="s">
        <v>339</v>
      </c>
      <c r="C11" s="18" t="s">
        <v>340</v>
      </c>
      <c r="D11" s="35" t="s">
        <v>120</v>
      </c>
      <c r="E11" s="18" t="s">
        <v>340</v>
      </c>
      <c r="F11" s="18" t="s">
        <v>340</v>
      </c>
      <c r="G11" s="18" t="s">
        <v>340</v>
      </c>
      <c r="H11" s="18" t="s">
        <v>340</v>
      </c>
      <c r="I11" s="18" t="s">
        <v>340</v>
      </c>
      <c r="J11" s="18" t="s">
        <v>340</v>
      </c>
      <c r="K11" s="18" t="s">
        <v>340</v>
      </c>
      <c r="L11" s="18" t="s">
        <v>340</v>
      </c>
      <c r="M11" s="18" t="s">
        <v>340</v>
      </c>
      <c r="N11" s="18" t="s">
        <v>340</v>
      </c>
      <c r="O11" s="18" t="s">
        <v>340</v>
      </c>
      <c r="P11" s="18" t="s">
        <v>340</v>
      </c>
      <c r="Q11" s="18" t="s">
        <v>340</v>
      </c>
      <c r="R11" s="18" t="s">
        <v>340</v>
      </c>
      <c r="S11" s="18" t="s">
        <v>340</v>
      </c>
      <c r="T11" s="18" t="s">
        <v>340</v>
      </c>
      <c r="U11" s="18" t="s">
        <v>340</v>
      </c>
      <c r="V11" s="660" t="s">
        <v>129</v>
      </c>
      <c r="W11" s="18" t="s">
        <v>340</v>
      </c>
      <c r="X11" s="18" t="s">
        <v>340</v>
      </c>
      <c r="Y11" s="18" t="s">
        <v>340</v>
      </c>
      <c r="Z11" s="18" t="s">
        <v>340</v>
      </c>
      <c r="AA11" s="18" t="s">
        <v>340</v>
      </c>
      <c r="AB11" s="18" t="s">
        <v>340</v>
      </c>
      <c r="AC11" s="18" t="s">
        <v>340</v>
      </c>
      <c r="AD11" s="18" t="s">
        <v>340</v>
      </c>
      <c r="AE11" s="18" t="s">
        <v>340</v>
      </c>
      <c r="AF11" s="18" t="s">
        <v>340</v>
      </c>
      <c r="AG11" s="18" t="s">
        <v>340</v>
      </c>
      <c r="AH11" s="18" t="s">
        <v>340</v>
      </c>
      <c r="AI11" s="18" t="s">
        <v>340</v>
      </c>
      <c r="AJ11" s="18" t="s">
        <v>340</v>
      </c>
      <c r="AK11" s="18" t="s">
        <v>340</v>
      </c>
      <c r="AL11" s="18" t="s">
        <v>340</v>
      </c>
      <c r="AM11" s="18" t="s">
        <v>340</v>
      </c>
      <c r="AN11" s="79" t="s">
        <v>449</v>
      </c>
      <c r="AO11" s="80" t="s">
        <v>449</v>
      </c>
      <c r="AP11" s="79" t="s">
        <v>449</v>
      </c>
      <c r="AQ11" s="666" t="s">
        <v>340</v>
      </c>
      <c r="AR11" s="7"/>
      <c r="AS11" s="7"/>
      <c r="AT11" s="7"/>
    </row>
    <row r="12" spans="1:46">
      <c r="A12" s="1064" t="s">
        <v>4392</v>
      </c>
      <c r="B12" s="665" t="s">
        <v>339</v>
      </c>
      <c r="C12" s="18" t="s">
        <v>340</v>
      </c>
      <c r="D12" s="35" t="s">
        <v>120</v>
      </c>
      <c r="E12" s="18" t="s">
        <v>340</v>
      </c>
      <c r="F12" s="18" t="s">
        <v>340</v>
      </c>
      <c r="G12" s="18" t="s">
        <v>340</v>
      </c>
      <c r="H12" s="18" t="s">
        <v>340</v>
      </c>
      <c r="I12" s="18" t="s">
        <v>340</v>
      </c>
      <c r="J12" s="18" t="s">
        <v>340</v>
      </c>
      <c r="K12" s="18" t="s">
        <v>340</v>
      </c>
      <c r="L12" s="18" t="s">
        <v>340</v>
      </c>
      <c r="M12" s="18" t="s">
        <v>340</v>
      </c>
      <c r="N12" s="18" t="s">
        <v>340</v>
      </c>
      <c r="O12" s="18" t="s">
        <v>340</v>
      </c>
      <c r="P12" s="18" t="s">
        <v>340</v>
      </c>
      <c r="Q12" s="18" t="s">
        <v>340</v>
      </c>
      <c r="R12" s="18" t="s">
        <v>340</v>
      </c>
      <c r="S12" s="18" t="s">
        <v>340</v>
      </c>
      <c r="T12" s="18" t="s">
        <v>340</v>
      </c>
      <c r="U12" s="18" t="s">
        <v>340</v>
      </c>
      <c r="V12" s="660" t="s">
        <v>129</v>
      </c>
      <c r="W12" s="18" t="s">
        <v>340</v>
      </c>
      <c r="X12" s="18" t="s">
        <v>340</v>
      </c>
      <c r="Y12" s="18" t="s">
        <v>340</v>
      </c>
      <c r="Z12" s="18" t="s">
        <v>340</v>
      </c>
      <c r="AA12" s="18" t="s">
        <v>340</v>
      </c>
      <c r="AB12" s="18" t="s">
        <v>340</v>
      </c>
      <c r="AC12" s="18" t="s">
        <v>340</v>
      </c>
      <c r="AD12" s="18" t="s">
        <v>340</v>
      </c>
      <c r="AE12" s="18" t="s">
        <v>340</v>
      </c>
      <c r="AF12" s="18" t="s">
        <v>340</v>
      </c>
      <c r="AG12" s="18" t="s">
        <v>340</v>
      </c>
      <c r="AH12" s="18" t="s">
        <v>340</v>
      </c>
      <c r="AI12" s="18" t="s">
        <v>340</v>
      </c>
      <c r="AJ12" s="18" t="s">
        <v>340</v>
      </c>
      <c r="AK12" s="18" t="s">
        <v>340</v>
      </c>
      <c r="AL12" s="18" t="s">
        <v>340</v>
      </c>
      <c r="AM12" s="18" t="s">
        <v>340</v>
      </c>
      <c r="AN12" s="79" t="s">
        <v>449</v>
      </c>
      <c r="AO12" s="80" t="s">
        <v>449</v>
      </c>
      <c r="AP12" s="79" t="s">
        <v>449</v>
      </c>
      <c r="AQ12" s="666" t="s">
        <v>340</v>
      </c>
      <c r="AR12" s="7"/>
      <c r="AS12" s="7"/>
      <c r="AT12" s="7"/>
    </row>
    <row r="13" spans="1:46">
      <c r="A13" s="1064" t="s">
        <v>4148</v>
      </c>
      <c r="B13" s="665" t="s">
        <v>343</v>
      </c>
      <c r="C13" s="18" t="s">
        <v>340</v>
      </c>
      <c r="D13" s="1174" t="s">
        <v>340</v>
      </c>
      <c r="E13" s="18" t="s">
        <v>340</v>
      </c>
      <c r="F13" s="18" t="s">
        <v>340</v>
      </c>
      <c r="G13" s="18" t="s">
        <v>340</v>
      </c>
      <c r="H13" s="18" t="s">
        <v>340</v>
      </c>
      <c r="I13" s="18" t="s">
        <v>340</v>
      </c>
      <c r="J13" s="18" t="s">
        <v>340</v>
      </c>
      <c r="K13" s="18" t="s">
        <v>340</v>
      </c>
      <c r="L13" s="18" t="s">
        <v>340</v>
      </c>
      <c r="M13" s="18" t="s">
        <v>340</v>
      </c>
      <c r="N13" s="18" t="s">
        <v>340</v>
      </c>
      <c r="O13" s="18" t="s">
        <v>340</v>
      </c>
      <c r="P13" s="18" t="s">
        <v>340</v>
      </c>
      <c r="Q13" s="18" t="s">
        <v>340</v>
      </c>
      <c r="R13" s="18" t="s">
        <v>340</v>
      </c>
      <c r="S13" s="18" t="s">
        <v>340</v>
      </c>
      <c r="T13" s="18" t="s">
        <v>340</v>
      </c>
      <c r="U13" s="18" t="s">
        <v>340</v>
      </c>
      <c r="V13" s="660" t="s">
        <v>129</v>
      </c>
      <c r="W13" s="18" t="s">
        <v>340</v>
      </c>
      <c r="X13" s="18" t="s">
        <v>340</v>
      </c>
      <c r="Y13" s="18" t="s">
        <v>340</v>
      </c>
      <c r="Z13" s="18" t="s">
        <v>340</v>
      </c>
      <c r="AA13" s="18" t="s">
        <v>340</v>
      </c>
      <c r="AB13" s="18" t="s">
        <v>340</v>
      </c>
      <c r="AC13" s="18" t="s">
        <v>340</v>
      </c>
      <c r="AD13" s="18" t="s">
        <v>340</v>
      </c>
      <c r="AE13" s="18" t="s">
        <v>340</v>
      </c>
      <c r="AF13" s="18" t="s">
        <v>340</v>
      </c>
      <c r="AG13" s="18" t="s">
        <v>340</v>
      </c>
      <c r="AH13" s="18" t="s">
        <v>340</v>
      </c>
      <c r="AI13" s="18" t="s">
        <v>340</v>
      </c>
      <c r="AJ13" s="18" t="s">
        <v>340</v>
      </c>
      <c r="AK13" s="18" t="s">
        <v>340</v>
      </c>
      <c r="AL13" s="18" t="s">
        <v>340</v>
      </c>
      <c r="AM13" s="18" t="s">
        <v>340</v>
      </c>
      <c r="AN13" s="79" t="s">
        <v>449</v>
      </c>
      <c r="AO13" s="80" t="s">
        <v>449</v>
      </c>
      <c r="AP13" s="79" t="s">
        <v>449</v>
      </c>
      <c r="AQ13" s="666" t="s">
        <v>340</v>
      </c>
      <c r="AR13" s="7"/>
      <c r="AS13" s="7"/>
      <c r="AT13" s="7"/>
    </row>
    <row r="14" spans="1:46">
      <c r="A14" s="854" t="s">
        <v>4149</v>
      </c>
      <c r="B14" s="665" t="s">
        <v>343</v>
      </c>
      <c r="C14" s="18" t="s">
        <v>340</v>
      </c>
      <c r="D14" s="1174" t="s">
        <v>340</v>
      </c>
      <c r="E14" s="18" t="s">
        <v>340</v>
      </c>
      <c r="F14" s="18" t="s">
        <v>340</v>
      </c>
      <c r="G14" s="18" t="s">
        <v>340</v>
      </c>
      <c r="H14" s="18" t="s">
        <v>340</v>
      </c>
      <c r="I14" s="18" t="s">
        <v>340</v>
      </c>
      <c r="J14" s="18" t="s">
        <v>340</v>
      </c>
      <c r="K14" s="18" t="s">
        <v>340</v>
      </c>
      <c r="L14" s="18" t="s">
        <v>340</v>
      </c>
      <c r="M14" s="18" t="s">
        <v>340</v>
      </c>
      <c r="N14" s="18" t="s">
        <v>340</v>
      </c>
      <c r="O14" s="18" t="s">
        <v>340</v>
      </c>
      <c r="P14" s="18" t="s">
        <v>340</v>
      </c>
      <c r="Q14" s="18" t="s">
        <v>340</v>
      </c>
      <c r="R14" s="18" t="s">
        <v>340</v>
      </c>
      <c r="S14" s="18" t="s">
        <v>340</v>
      </c>
      <c r="T14" s="18" t="s">
        <v>340</v>
      </c>
      <c r="U14" s="18" t="s">
        <v>340</v>
      </c>
      <c r="V14" s="660" t="s">
        <v>129</v>
      </c>
      <c r="W14" s="18" t="s">
        <v>340</v>
      </c>
      <c r="X14" s="18" t="s">
        <v>340</v>
      </c>
      <c r="Y14" s="18" t="s">
        <v>340</v>
      </c>
      <c r="Z14" s="18" t="s">
        <v>340</v>
      </c>
      <c r="AA14" s="18" t="s">
        <v>340</v>
      </c>
      <c r="AB14" s="18" t="s">
        <v>340</v>
      </c>
      <c r="AC14" s="18" t="s">
        <v>340</v>
      </c>
      <c r="AD14" s="18" t="s">
        <v>340</v>
      </c>
      <c r="AE14" s="18" t="s">
        <v>340</v>
      </c>
      <c r="AF14" s="18" t="s">
        <v>340</v>
      </c>
      <c r="AG14" s="18" t="s">
        <v>340</v>
      </c>
      <c r="AH14" s="18" t="s">
        <v>340</v>
      </c>
      <c r="AI14" s="18" t="s">
        <v>340</v>
      </c>
      <c r="AJ14" s="18" t="s">
        <v>340</v>
      </c>
      <c r="AK14" s="18" t="s">
        <v>340</v>
      </c>
      <c r="AL14" s="18" t="s">
        <v>340</v>
      </c>
      <c r="AM14" s="18" t="s">
        <v>340</v>
      </c>
      <c r="AN14" s="79" t="s">
        <v>449</v>
      </c>
      <c r="AO14" s="80" t="s">
        <v>449</v>
      </c>
      <c r="AP14" s="79" t="s">
        <v>449</v>
      </c>
      <c r="AQ14" s="666" t="s">
        <v>340</v>
      </c>
      <c r="AR14" s="7"/>
      <c r="AS14" s="7"/>
      <c r="AT14" s="7"/>
    </row>
    <row r="15" spans="1:46">
      <c r="A15" s="854" t="s">
        <v>4150</v>
      </c>
      <c r="B15" s="665" t="s">
        <v>343</v>
      </c>
      <c r="C15" s="18" t="s">
        <v>340</v>
      </c>
      <c r="D15" s="1174" t="s">
        <v>340</v>
      </c>
      <c r="E15" s="18" t="s">
        <v>340</v>
      </c>
      <c r="F15" s="18" t="s">
        <v>340</v>
      </c>
      <c r="G15" s="18" t="s">
        <v>340</v>
      </c>
      <c r="H15" s="18" t="s">
        <v>340</v>
      </c>
      <c r="I15" s="18" t="s">
        <v>340</v>
      </c>
      <c r="J15" s="18" t="s">
        <v>340</v>
      </c>
      <c r="K15" s="18" t="s">
        <v>340</v>
      </c>
      <c r="L15" s="18" t="s">
        <v>340</v>
      </c>
      <c r="M15" s="18" t="s">
        <v>340</v>
      </c>
      <c r="N15" s="18" t="s">
        <v>340</v>
      </c>
      <c r="O15" s="18" t="s">
        <v>340</v>
      </c>
      <c r="P15" s="18" t="s">
        <v>340</v>
      </c>
      <c r="Q15" s="18" t="s">
        <v>340</v>
      </c>
      <c r="R15" s="18" t="s">
        <v>340</v>
      </c>
      <c r="S15" s="18" t="s">
        <v>340</v>
      </c>
      <c r="T15" s="18" t="s">
        <v>340</v>
      </c>
      <c r="U15" s="18" t="s">
        <v>340</v>
      </c>
      <c r="V15" s="660" t="s">
        <v>129</v>
      </c>
      <c r="W15" s="18" t="s">
        <v>340</v>
      </c>
      <c r="X15" s="18" t="s">
        <v>340</v>
      </c>
      <c r="Y15" s="18" t="s">
        <v>340</v>
      </c>
      <c r="Z15" s="18" t="s">
        <v>340</v>
      </c>
      <c r="AA15" s="18" t="s">
        <v>340</v>
      </c>
      <c r="AB15" s="18" t="s">
        <v>340</v>
      </c>
      <c r="AC15" s="18" t="s">
        <v>340</v>
      </c>
      <c r="AD15" s="18" t="s">
        <v>340</v>
      </c>
      <c r="AE15" s="18" t="s">
        <v>340</v>
      </c>
      <c r="AF15" s="18" t="s">
        <v>340</v>
      </c>
      <c r="AG15" s="18" t="s">
        <v>340</v>
      </c>
      <c r="AH15" s="18" t="s">
        <v>340</v>
      </c>
      <c r="AI15" s="18" t="s">
        <v>340</v>
      </c>
      <c r="AJ15" s="18" t="s">
        <v>340</v>
      </c>
      <c r="AK15" s="18" t="s">
        <v>340</v>
      </c>
      <c r="AL15" s="18" t="s">
        <v>340</v>
      </c>
      <c r="AM15" s="18" t="s">
        <v>340</v>
      </c>
      <c r="AN15" s="79" t="s">
        <v>449</v>
      </c>
      <c r="AO15" s="80" t="s">
        <v>449</v>
      </c>
      <c r="AP15" s="79" t="s">
        <v>449</v>
      </c>
      <c r="AQ15" s="666" t="s">
        <v>340</v>
      </c>
      <c r="AR15" s="7"/>
      <c r="AS15" s="7"/>
      <c r="AT15" s="7"/>
    </row>
    <row r="16" spans="1:46">
      <c r="A16" s="854" t="s">
        <v>4147</v>
      </c>
      <c r="B16" s="665" t="s">
        <v>343</v>
      </c>
      <c r="C16" s="18" t="s">
        <v>340</v>
      </c>
      <c r="D16" s="1174" t="s">
        <v>340</v>
      </c>
      <c r="E16" s="18" t="s">
        <v>340</v>
      </c>
      <c r="F16" s="18" t="s">
        <v>340</v>
      </c>
      <c r="G16" s="18" t="s">
        <v>340</v>
      </c>
      <c r="H16" s="18" t="s">
        <v>340</v>
      </c>
      <c r="I16" s="18" t="s">
        <v>340</v>
      </c>
      <c r="J16" s="18" t="s">
        <v>340</v>
      </c>
      <c r="K16" s="18" t="s">
        <v>340</v>
      </c>
      <c r="L16" s="18" t="s">
        <v>340</v>
      </c>
      <c r="M16" s="18" t="s">
        <v>340</v>
      </c>
      <c r="N16" s="18" t="s">
        <v>340</v>
      </c>
      <c r="O16" s="18" t="s">
        <v>340</v>
      </c>
      <c r="P16" s="18" t="s">
        <v>340</v>
      </c>
      <c r="Q16" s="18" t="s">
        <v>340</v>
      </c>
      <c r="R16" s="18" t="s">
        <v>340</v>
      </c>
      <c r="S16" s="18" t="s">
        <v>340</v>
      </c>
      <c r="T16" s="18" t="s">
        <v>340</v>
      </c>
      <c r="U16" s="18" t="s">
        <v>340</v>
      </c>
      <c r="V16" s="660" t="s">
        <v>129</v>
      </c>
      <c r="W16" s="18" t="s">
        <v>340</v>
      </c>
      <c r="X16" s="18" t="s">
        <v>340</v>
      </c>
      <c r="Y16" s="18" t="s">
        <v>340</v>
      </c>
      <c r="Z16" s="18" t="s">
        <v>340</v>
      </c>
      <c r="AA16" s="18" t="s">
        <v>340</v>
      </c>
      <c r="AB16" s="18" t="s">
        <v>340</v>
      </c>
      <c r="AC16" s="18" t="s">
        <v>340</v>
      </c>
      <c r="AD16" s="18" t="s">
        <v>340</v>
      </c>
      <c r="AE16" s="18" t="s">
        <v>340</v>
      </c>
      <c r="AF16" s="18" t="s">
        <v>340</v>
      </c>
      <c r="AG16" s="18" t="s">
        <v>340</v>
      </c>
      <c r="AH16" s="18" t="s">
        <v>340</v>
      </c>
      <c r="AI16" s="18" t="s">
        <v>340</v>
      </c>
      <c r="AJ16" s="18" t="s">
        <v>340</v>
      </c>
      <c r="AK16" s="18" t="s">
        <v>340</v>
      </c>
      <c r="AL16" s="18" t="s">
        <v>340</v>
      </c>
      <c r="AM16" s="18" t="s">
        <v>340</v>
      </c>
      <c r="AN16" s="79" t="s">
        <v>449</v>
      </c>
      <c r="AO16" s="80" t="s">
        <v>449</v>
      </c>
      <c r="AP16" s="79" t="s">
        <v>449</v>
      </c>
      <c r="AQ16" s="666" t="s">
        <v>340</v>
      </c>
      <c r="AR16" s="7"/>
      <c r="AS16" s="7"/>
      <c r="AT16" s="7"/>
    </row>
    <row r="17" spans="1:46">
      <c r="A17" s="853" t="s">
        <v>111</v>
      </c>
      <c r="B17" s="665" t="s">
        <v>339</v>
      </c>
      <c r="C17" s="18" t="s">
        <v>340</v>
      </c>
      <c r="D17" s="18" t="s">
        <v>120</v>
      </c>
      <c r="E17" s="18" t="s">
        <v>340</v>
      </c>
      <c r="F17" s="18" t="s">
        <v>340</v>
      </c>
      <c r="G17" s="18" t="s">
        <v>340</v>
      </c>
      <c r="H17" s="18" t="s">
        <v>340</v>
      </c>
      <c r="I17" s="18" t="s">
        <v>340</v>
      </c>
      <c r="J17" s="18" t="s">
        <v>340</v>
      </c>
      <c r="K17" s="18" t="s">
        <v>340</v>
      </c>
      <c r="L17" s="18" t="s">
        <v>340</v>
      </c>
      <c r="M17" s="18" t="s">
        <v>340</v>
      </c>
      <c r="N17" s="18" t="s">
        <v>340</v>
      </c>
      <c r="O17" s="18" t="s">
        <v>340</v>
      </c>
      <c r="P17" s="18" t="s">
        <v>340</v>
      </c>
      <c r="Q17" s="18" t="s">
        <v>340</v>
      </c>
      <c r="R17" s="18" t="s">
        <v>340</v>
      </c>
      <c r="S17" s="18" t="s">
        <v>340</v>
      </c>
      <c r="T17" s="18" t="s">
        <v>340</v>
      </c>
      <c r="U17" s="18" t="s">
        <v>340</v>
      </c>
      <c r="V17" s="35" t="s">
        <v>129</v>
      </c>
      <c r="W17" s="18" t="s">
        <v>340</v>
      </c>
      <c r="X17" s="18" t="s">
        <v>340</v>
      </c>
      <c r="Y17" s="18" t="s">
        <v>340</v>
      </c>
      <c r="Z17" s="18" t="s">
        <v>340</v>
      </c>
      <c r="AA17" s="18" t="s">
        <v>340</v>
      </c>
      <c r="AB17" s="18" t="s">
        <v>340</v>
      </c>
      <c r="AC17" s="18" t="s">
        <v>340</v>
      </c>
      <c r="AD17" s="18" t="s">
        <v>340</v>
      </c>
      <c r="AE17" s="18" t="s">
        <v>340</v>
      </c>
      <c r="AF17" s="18" t="s">
        <v>340</v>
      </c>
      <c r="AG17" s="18" t="s">
        <v>340</v>
      </c>
      <c r="AH17" s="18" t="s">
        <v>340</v>
      </c>
      <c r="AI17" s="18" t="s">
        <v>340</v>
      </c>
      <c r="AJ17" s="18" t="s">
        <v>340</v>
      </c>
      <c r="AK17" s="18" t="s">
        <v>340</v>
      </c>
      <c r="AL17" s="18" t="s">
        <v>340</v>
      </c>
      <c r="AM17" s="18" t="s">
        <v>340</v>
      </c>
      <c r="AN17" s="79" t="s">
        <v>449</v>
      </c>
      <c r="AO17" s="80" t="s">
        <v>449</v>
      </c>
      <c r="AP17" s="79" t="s">
        <v>449</v>
      </c>
      <c r="AQ17" s="666" t="s">
        <v>340</v>
      </c>
      <c r="AR17" s="7"/>
      <c r="AS17" s="7"/>
      <c r="AT17" s="7"/>
    </row>
    <row r="18" spans="1:46">
      <c r="A18" s="853" t="s">
        <v>3784</v>
      </c>
      <c r="B18" s="665" t="s">
        <v>339</v>
      </c>
      <c r="C18" s="18" t="s">
        <v>340</v>
      </c>
      <c r="D18" s="35" t="s">
        <v>120</v>
      </c>
      <c r="E18" s="18" t="s">
        <v>340</v>
      </c>
      <c r="F18" s="18" t="s">
        <v>340</v>
      </c>
      <c r="G18" s="18" t="s">
        <v>340</v>
      </c>
      <c r="H18" s="18" t="s">
        <v>340</v>
      </c>
      <c r="I18" s="18" t="s">
        <v>340</v>
      </c>
      <c r="J18" s="18" t="s">
        <v>340</v>
      </c>
      <c r="K18" s="18" t="s">
        <v>340</v>
      </c>
      <c r="L18" s="18" t="s">
        <v>340</v>
      </c>
      <c r="M18" s="18" t="s">
        <v>340</v>
      </c>
      <c r="N18" s="18" t="s">
        <v>340</v>
      </c>
      <c r="O18" s="18" t="s">
        <v>340</v>
      </c>
      <c r="P18" s="18" t="s">
        <v>340</v>
      </c>
      <c r="Q18" s="18" t="s">
        <v>340</v>
      </c>
      <c r="R18" s="18" t="s">
        <v>340</v>
      </c>
      <c r="S18" s="18" t="s">
        <v>340</v>
      </c>
      <c r="T18" s="18" t="s">
        <v>340</v>
      </c>
      <c r="U18" s="18" t="s">
        <v>340</v>
      </c>
      <c r="V18" s="660" t="s">
        <v>129</v>
      </c>
      <c r="W18" s="18" t="s">
        <v>340</v>
      </c>
      <c r="X18" s="18" t="s">
        <v>340</v>
      </c>
      <c r="Y18" s="18" t="s">
        <v>340</v>
      </c>
      <c r="Z18" s="18" t="s">
        <v>340</v>
      </c>
      <c r="AA18" s="18" t="s">
        <v>340</v>
      </c>
      <c r="AB18" s="18" t="s">
        <v>340</v>
      </c>
      <c r="AC18" s="18" t="s">
        <v>340</v>
      </c>
      <c r="AD18" s="18" t="s">
        <v>340</v>
      </c>
      <c r="AE18" s="18" t="s">
        <v>340</v>
      </c>
      <c r="AF18" s="18" t="s">
        <v>340</v>
      </c>
      <c r="AG18" s="18" t="s">
        <v>340</v>
      </c>
      <c r="AH18" s="18" t="s">
        <v>340</v>
      </c>
      <c r="AI18" s="18" t="s">
        <v>340</v>
      </c>
      <c r="AJ18" s="18" t="s">
        <v>340</v>
      </c>
      <c r="AK18" s="18" t="s">
        <v>340</v>
      </c>
      <c r="AL18" s="18" t="s">
        <v>340</v>
      </c>
      <c r="AM18" s="18" t="s">
        <v>340</v>
      </c>
      <c r="AN18" s="79" t="s">
        <v>449</v>
      </c>
      <c r="AO18" s="80" t="s">
        <v>449</v>
      </c>
      <c r="AP18" s="79" t="s">
        <v>449</v>
      </c>
      <c r="AQ18" s="666" t="s">
        <v>340</v>
      </c>
      <c r="AR18" s="7"/>
      <c r="AS18" s="7"/>
      <c r="AT18" s="7"/>
    </row>
    <row r="19" spans="1:46">
      <c r="A19" s="853" t="s">
        <v>112</v>
      </c>
      <c r="B19" s="665" t="s">
        <v>339</v>
      </c>
      <c r="C19" s="18" t="s">
        <v>340</v>
      </c>
      <c r="D19" s="18" t="s">
        <v>120</v>
      </c>
      <c r="E19" s="18" t="s">
        <v>340</v>
      </c>
      <c r="F19" s="18" t="s">
        <v>340</v>
      </c>
      <c r="G19" s="18" t="s">
        <v>340</v>
      </c>
      <c r="H19" s="18" t="s">
        <v>340</v>
      </c>
      <c r="I19" s="18" t="s">
        <v>340</v>
      </c>
      <c r="J19" s="18" t="s">
        <v>340</v>
      </c>
      <c r="K19" s="18" t="s">
        <v>340</v>
      </c>
      <c r="L19" s="18" t="s">
        <v>340</v>
      </c>
      <c r="M19" s="18" t="s">
        <v>340</v>
      </c>
      <c r="N19" s="18" t="s">
        <v>340</v>
      </c>
      <c r="O19" s="18" t="s">
        <v>340</v>
      </c>
      <c r="P19" s="18" t="s">
        <v>340</v>
      </c>
      <c r="Q19" s="18" t="s">
        <v>340</v>
      </c>
      <c r="R19" s="18" t="s">
        <v>340</v>
      </c>
      <c r="S19" s="18" t="s">
        <v>340</v>
      </c>
      <c r="T19" s="18" t="s">
        <v>340</v>
      </c>
      <c r="U19" s="18" t="s">
        <v>340</v>
      </c>
      <c r="V19" s="35" t="s">
        <v>129</v>
      </c>
      <c r="W19" s="18" t="s">
        <v>340</v>
      </c>
      <c r="X19" s="18" t="s">
        <v>340</v>
      </c>
      <c r="Y19" s="18" t="s">
        <v>340</v>
      </c>
      <c r="Z19" s="18" t="s">
        <v>340</v>
      </c>
      <c r="AA19" s="18" t="s">
        <v>340</v>
      </c>
      <c r="AB19" s="18" t="s">
        <v>340</v>
      </c>
      <c r="AC19" s="18" t="s">
        <v>340</v>
      </c>
      <c r="AD19" s="18" t="s">
        <v>340</v>
      </c>
      <c r="AE19" s="18" t="s">
        <v>340</v>
      </c>
      <c r="AF19" s="18" t="s">
        <v>340</v>
      </c>
      <c r="AG19" s="18" t="s">
        <v>340</v>
      </c>
      <c r="AH19" s="18" t="s">
        <v>340</v>
      </c>
      <c r="AI19" s="18" t="s">
        <v>340</v>
      </c>
      <c r="AJ19" s="18" t="s">
        <v>340</v>
      </c>
      <c r="AK19" s="18" t="s">
        <v>340</v>
      </c>
      <c r="AL19" s="18" t="s">
        <v>340</v>
      </c>
      <c r="AM19" s="18" t="s">
        <v>340</v>
      </c>
      <c r="AN19" s="79" t="s">
        <v>449</v>
      </c>
      <c r="AO19" s="80" t="s">
        <v>449</v>
      </c>
      <c r="AP19" s="79" t="s">
        <v>449</v>
      </c>
      <c r="AQ19" s="666" t="s">
        <v>340</v>
      </c>
      <c r="AR19" s="7"/>
      <c r="AS19" s="7"/>
      <c r="AT19" s="7"/>
    </row>
    <row r="20" spans="1:46">
      <c r="A20" s="853" t="s">
        <v>3785</v>
      </c>
      <c r="B20" s="665" t="s">
        <v>339</v>
      </c>
      <c r="C20" s="18" t="s">
        <v>340</v>
      </c>
      <c r="D20" s="35" t="s">
        <v>120</v>
      </c>
      <c r="E20" s="18" t="s">
        <v>340</v>
      </c>
      <c r="F20" s="18" t="s">
        <v>340</v>
      </c>
      <c r="G20" s="18" t="s">
        <v>340</v>
      </c>
      <c r="H20" s="18" t="s">
        <v>340</v>
      </c>
      <c r="I20" s="18" t="s">
        <v>340</v>
      </c>
      <c r="J20" s="18" t="s">
        <v>340</v>
      </c>
      <c r="K20" s="18" t="s">
        <v>340</v>
      </c>
      <c r="L20" s="18" t="s">
        <v>340</v>
      </c>
      <c r="M20" s="18" t="s">
        <v>340</v>
      </c>
      <c r="N20" s="18" t="s">
        <v>340</v>
      </c>
      <c r="O20" s="18" t="s">
        <v>340</v>
      </c>
      <c r="P20" s="18" t="s">
        <v>340</v>
      </c>
      <c r="Q20" s="18" t="s">
        <v>340</v>
      </c>
      <c r="R20" s="18" t="s">
        <v>340</v>
      </c>
      <c r="S20" s="18" t="s">
        <v>340</v>
      </c>
      <c r="T20" s="18" t="s">
        <v>340</v>
      </c>
      <c r="U20" s="18" t="s">
        <v>340</v>
      </c>
      <c r="V20" s="660" t="s">
        <v>129</v>
      </c>
      <c r="W20" s="18" t="s">
        <v>340</v>
      </c>
      <c r="X20" s="18" t="s">
        <v>340</v>
      </c>
      <c r="Y20" s="18" t="s">
        <v>340</v>
      </c>
      <c r="Z20" s="18" t="s">
        <v>340</v>
      </c>
      <c r="AA20" s="18" t="s">
        <v>340</v>
      </c>
      <c r="AB20" s="18" t="s">
        <v>340</v>
      </c>
      <c r="AC20" s="18" t="s">
        <v>340</v>
      </c>
      <c r="AD20" s="18" t="s">
        <v>340</v>
      </c>
      <c r="AE20" s="18" t="s">
        <v>340</v>
      </c>
      <c r="AF20" s="18" t="s">
        <v>340</v>
      </c>
      <c r="AG20" s="18" t="s">
        <v>340</v>
      </c>
      <c r="AH20" s="18" t="s">
        <v>340</v>
      </c>
      <c r="AI20" s="18" t="s">
        <v>340</v>
      </c>
      <c r="AJ20" s="18" t="s">
        <v>340</v>
      </c>
      <c r="AK20" s="18" t="s">
        <v>340</v>
      </c>
      <c r="AL20" s="18" t="s">
        <v>340</v>
      </c>
      <c r="AM20" s="18" t="s">
        <v>340</v>
      </c>
      <c r="AN20" s="79" t="s">
        <v>449</v>
      </c>
      <c r="AO20" s="80" t="s">
        <v>449</v>
      </c>
      <c r="AP20" s="79" t="s">
        <v>449</v>
      </c>
      <c r="AQ20" s="666" t="s">
        <v>340</v>
      </c>
      <c r="AR20" s="7"/>
      <c r="AS20" s="7"/>
      <c r="AT20" s="7"/>
    </row>
    <row r="21" spans="1:46">
      <c r="A21" s="853" t="s">
        <v>113</v>
      </c>
      <c r="B21" s="665" t="s">
        <v>339</v>
      </c>
      <c r="C21" s="18" t="s">
        <v>340</v>
      </c>
      <c r="D21" s="18" t="s">
        <v>120</v>
      </c>
      <c r="E21" s="18" t="s">
        <v>340</v>
      </c>
      <c r="F21" s="18" t="s">
        <v>340</v>
      </c>
      <c r="G21" s="18" t="s">
        <v>340</v>
      </c>
      <c r="H21" s="18" t="s">
        <v>340</v>
      </c>
      <c r="I21" s="18" t="s">
        <v>340</v>
      </c>
      <c r="J21" s="18" t="s">
        <v>340</v>
      </c>
      <c r="K21" s="18" t="s">
        <v>340</v>
      </c>
      <c r="L21" s="18" t="s">
        <v>340</v>
      </c>
      <c r="M21" s="18" t="s">
        <v>340</v>
      </c>
      <c r="N21" s="18" t="s">
        <v>340</v>
      </c>
      <c r="O21" s="18" t="s">
        <v>340</v>
      </c>
      <c r="P21" s="18" t="s">
        <v>340</v>
      </c>
      <c r="Q21" s="18" t="s">
        <v>340</v>
      </c>
      <c r="R21" s="18" t="s">
        <v>340</v>
      </c>
      <c r="S21" s="18" t="s">
        <v>340</v>
      </c>
      <c r="T21" s="18" t="s">
        <v>340</v>
      </c>
      <c r="U21" s="18" t="s">
        <v>340</v>
      </c>
      <c r="V21" s="35" t="s">
        <v>129</v>
      </c>
      <c r="W21" s="18" t="s">
        <v>340</v>
      </c>
      <c r="X21" s="18" t="s">
        <v>340</v>
      </c>
      <c r="Y21" s="18" t="s">
        <v>340</v>
      </c>
      <c r="Z21" s="18" t="s">
        <v>340</v>
      </c>
      <c r="AA21" s="18" t="s">
        <v>340</v>
      </c>
      <c r="AB21" s="18" t="s">
        <v>340</v>
      </c>
      <c r="AC21" s="18" t="s">
        <v>340</v>
      </c>
      <c r="AD21" s="18" t="s">
        <v>340</v>
      </c>
      <c r="AE21" s="18" t="s">
        <v>340</v>
      </c>
      <c r="AF21" s="18" t="s">
        <v>340</v>
      </c>
      <c r="AG21" s="18" t="s">
        <v>340</v>
      </c>
      <c r="AH21" s="18" t="s">
        <v>340</v>
      </c>
      <c r="AI21" s="18" t="s">
        <v>340</v>
      </c>
      <c r="AJ21" s="18" t="s">
        <v>340</v>
      </c>
      <c r="AK21" s="18" t="s">
        <v>340</v>
      </c>
      <c r="AL21" s="18" t="s">
        <v>340</v>
      </c>
      <c r="AM21" s="18" t="s">
        <v>340</v>
      </c>
      <c r="AN21" s="79" t="s">
        <v>449</v>
      </c>
      <c r="AO21" s="80" t="s">
        <v>449</v>
      </c>
      <c r="AP21" s="79" t="s">
        <v>449</v>
      </c>
      <c r="AQ21" s="666" t="s">
        <v>340</v>
      </c>
      <c r="AR21" s="7"/>
      <c r="AS21" s="7"/>
      <c r="AT21" s="7"/>
    </row>
    <row r="22" spans="1:46">
      <c r="A22" s="853" t="s">
        <v>3786</v>
      </c>
      <c r="B22" s="665" t="s">
        <v>339</v>
      </c>
      <c r="C22" s="18" t="s">
        <v>340</v>
      </c>
      <c r="D22" s="35" t="s">
        <v>120</v>
      </c>
      <c r="E22" s="18" t="s">
        <v>340</v>
      </c>
      <c r="F22" s="18" t="s">
        <v>340</v>
      </c>
      <c r="G22" s="18" t="s">
        <v>340</v>
      </c>
      <c r="H22" s="18" t="s">
        <v>340</v>
      </c>
      <c r="I22" s="18" t="s">
        <v>340</v>
      </c>
      <c r="J22" s="18" t="s">
        <v>340</v>
      </c>
      <c r="K22" s="18" t="s">
        <v>340</v>
      </c>
      <c r="L22" s="18" t="s">
        <v>340</v>
      </c>
      <c r="M22" s="18" t="s">
        <v>340</v>
      </c>
      <c r="N22" s="18" t="s">
        <v>340</v>
      </c>
      <c r="O22" s="18" t="s">
        <v>340</v>
      </c>
      <c r="P22" s="18" t="s">
        <v>340</v>
      </c>
      <c r="Q22" s="18" t="s">
        <v>340</v>
      </c>
      <c r="R22" s="18" t="s">
        <v>340</v>
      </c>
      <c r="S22" s="18" t="s">
        <v>340</v>
      </c>
      <c r="T22" s="18" t="s">
        <v>340</v>
      </c>
      <c r="U22" s="18" t="s">
        <v>340</v>
      </c>
      <c r="V22" s="660" t="s">
        <v>129</v>
      </c>
      <c r="W22" s="18" t="s">
        <v>340</v>
      </c>
      <c r="X22" s="18" t="s">
        <v>340</v>
      </c>
      <c r="Y22" s="18" t="s">
        <v>340</v>
      </c>
      <c r="Z22" s="18" t="s">
        <v>340</v>
      </c>
      <c r="AA22" s="18" t="s">
        <v>340</v>
      </c>
      <c r="AB22" s="18" t="s">
        <v>340</v>
      </c>
      <c r="AC22" s="18" t="s">
        <v>340</v>
      </c>
      <c r="AD22" s="18" t="s">
        <v>340</v>
      </c>
      <c r="AE22" s="18" t="s">
        <v>340</v>
      </c>
      <c r="AF22" s="18" t="s">
        <v>340</v>
      </c>
      <c r="AG22" s="18" t="s">
        <v>340</v>
      </c>
      <c r="AH22" s="18" t="s">
        <v>340</v>
      </c>
      <c r="AI22" s="18" t="s">
        <v>340</v>
      </c>
      <c r="AJ22" s="18" t="s">
        <v>340</v>
      </c>
      <c r="AK22" s="18" t="s">
        <v>340</v>
      </c>
      <c r="AL22" s="18" t="s">
        <v>340</v>
      </c>
      <c r="AM22" s="18" t="s">
        <v>340</v>
      </c>
      <c r="AN22" s="79" t="s">
        <v>449</v>
      </c>
      <c r="AO22" s="80" t="s">
        <v>449</v>
      </c>
      <c r="AP22" s="79" t="s">
        <v>449</v>
      </c>
      <c r="AQ22" s="666" t="s">
        <v>340</v>
      </c>
      <c r="AR22" s="7"/>
      <c r="AS22" s="7"/>
      <c r="AT22" s="7"/>
    </row>
    <row r="23" spans="1:46">
      <c r="A23" s="853" t="s">
        <v>119</v>
      </c>
      <c r="B23" s="665" t="s">
        <v>339</v>
      </c>
      <c r="C23" s="18" t="s">
        <v>340</v>
      </c>
      <c r="D23" s="35" t="s">
        <v>120</v>
      </c>
      <c r="E23" s="18" t="s">
        <v>340</v>
      </c>
      <c r="F23" s="18" t="s">
        <v>340</v>
      </c>
      <c r="G23" s="18" t="s">
        <v>340</v>
      </c>
      <c r="H23" s="18" t="s">
        <v>340</v>
      </c>
      <c r="I23" s="18" t="s">
        <v>340</v>
      </c>
      <c r="J23" s="18" t="s">
        <v>340</v>
      </c>
      <c r="K23" s="18" t="s">
        <v>340</v>
      </c>
      <c r="L23" s="18" t="s">
        <v>340</v>
      </c>
      <c r="M23" s="18" t="s">
        <v>340</v>
      </c>
      <c r="N23" s="18" t="s">
        <v>340</v>
      </c>
      <c r="O23" s="18" t="s">
        <v>340</v>
      </c>
      <c r="P23" s="18" t="s">
        <v>340</v>
      </c>
      <c r="Q23" s="18" t="s">
        <v>340</v>
      </c>
      <c r="R23" s="18" t="s">
        <v>340</v>
      </c>
      <c r="S23" s="18" t="s">
        <v>340</v>
      </c>
      <c r="T23" s="18" t="s">
        <v>340</v>
      </c>
      <c r="U23" s="18" t="s">
        <v>340</v>
      </c>
      <c r="V23" s="660" t="s">
        <v>129</v>
      </c>
      <c r="W23" s="18" t="s">
        <v>340</v>
      </c>
      <c r="X23" s="18" t="s">
        <v>340</v>
      </c>
      <c r="Y23" s="18" t="s">
        <v>340</v>
      </c>
      <c r="Z23" s="18" t="s">
        <v>340</v>
      </c>
      <c r="AA23" s="18" t="s">
        <v>340</v>
      </c>
      <c r="AB23" s="18" t="s">
        <v>340</v>
      </c>
      <c r="AC23" s="18" t="s">
        <v>340</v>
      </c>
      <c r="AD23" s="18" t="s">
        <v>340</v>
      </c>
      <c r="AE23" s="18" t="s">
        <v>340</v>
      </c>
      <c r="AF23" s="18" t="s">
        <v>340</v>
      </c>
      <c r="AG23" s="18" t="s">
        <v>340</v>
      </c>
      <c r="AH23" s="18" t="s">
        <v>340</v>
      </c>
      <c r="AI23" s="18" t="s">
        <v>340</v>
      </c>
      <c r="AJ23" s="18" t="s">
        <v>340</v>
      </c>
      <c r="AK23" s="18" t="s">
        <v>340</v>
      </c>
      <c r="AL23" s="18" t="s">
        <v>340</v>
      </c>
      <c r="AM23" s="18" t="s">
        <v>340</v>
      </c>
      <c r="AN23" s="79" t="s">
        <v>449</v>
      </c>
      <c r="AO23" s="80" t="s">
        <v>449</v>
      </c>
      <c r="AP23" s="79" t="s">
        <v>449</v>
      </c>
      <c r="AQ23" s="666" t="s">
        <v>340</v>
      </c>
      <c r="AR23" s="7"/>
      <c r="AS23" s="7"/>
      <c r="AT23" s="7"/>
    </row>
    <row r="24" spans="1:46">
      <c r="A24" s="853" t="s">
        <v>3787</v>
      </c>
      <c r="B24" s="665" t="s">
        <v>339</v>
      </c>
      <c r="C24" s="18" t="s">
        <v>340</v>
      </c>
      <c r="D24" s="35" t="s">
        <v>120</v>
      </c>
      <c r="E24" s="18" t="s">
        <v>340</v>
      </c>
      <c r="F24" s="18" t="s">
        <v>340</v>
      </c>
      <c r="G24" s="18" t="s">
        <v>340</v>
      </c>
      <c r="H24" s="18" t="s">
        <v>340</v>
      </c>
      <c r="I24" s="18" t="s">
        <v>340</v>
      </c>
      <c r="J24" s="18" t="s">
        <v>340</v>
      </c>
      <c r="K24" s="18" t="s">
        <v>340</v>
      </c>
      <c r="L24" s="18" t="s">
        <v>340</v>
      </c>
      <c r="M24" s="18" t="s">
        <v>340</v>
      </c>
      <c r="N24" s="18" t="s">
        <v>340</v>
      </c>
      <c r="O24" s="18" t="s">
        <v>340</v>
      </c>
      <c r="P24" s="18" t="s">
        <v>340</v>
      </c>
      <c r="Q24" s="18" t="s">
        <v>340</v>
      </c>
      <c r="R24" s="18" t="s">
        <v>340</v>
      </c>
      <c r="S24" s="18" t="s">
        <v>340</v>
      </c>
      <c r="T24" s="18" t="s">
        <v>340</v>
      </c>
      <c r="U24" s="18" t="s">
        <v>340</v>
      </c>
      <c r="V24" s="660" t="s">
        <v>129</v>
      </c>
      <c r="W24" s="18" t="s">
        <v>340</v>
      </c>
      <c r="X24" s="18" t="s">
        <v>340</v>
      </c>
      <c r="Y24" s="18" t="s">
        <v>340</v>
      </c>
      <c r="Z24" s="18" t="s">
        <v>340</v>
      </c>
      <c r="AA24" s="18" t="s">
        <v>340</v>
      </c>
      <c r="AB24" s="18" t="s">
        <v>340</v>
      </c>
      <c r="AC24" s="18" t="s">
        <v>340</v>
      </c>
      <c r="AD24" s="18" t="s">
        <v>340</v>
      </c>
      <c r="AE24" s="18" t="s">
        <v>340</v>
      </c>
      <c r="AF24" s="18" t="s">
        <v>340</v>
      </c>
      <c r="AG24" s="18" t="s">
        <v>340</v>
      </c>
      <c r="AH24" s="18" t="s">
        <v>340</v>
      </c>
      <c r="AI24" s="18" t="s">
        <v>340</v>
      </c>
      <c r="AJ24" s="18" t="s">
        <v>340</v>
      </c>
      <c r="AK24" s="18" t="s">
        <v>340</v>
      </c>
      <c r="AL24" s="18" t="s">
        <v>340</v>
      </c>
      <c r="AM24" s="18" t="s">
        <v>340</v>
      </c>
      <c r="AN24" s="79" t="s">
        <v>449</v>
      </c>
      <c r="AO24" s="80" t="s">
        <v>449</v>
      </c>
      <c r="AP24" s="79" t="s">
        <v>449</v>
      </c>
      <c r="AQ24" s="666" t="s">
        <v>340</v>
      </c>
      <c r="AR24" s="7"/>
      <c r="AS24" s="7"/>
      <c r="AT24" s="7"/>
    </row>
    <row r="25" spans="1:46">
      <c r="A25" s="853" t="s">
        <v>102</v>
      </c>
      <c r="B25" s="665" t="s">
        <v>339</v>
      </c>
      <c r="C25" s="18" t="s">
        <v>340</v>
      </c>
      <c r="D25" s="18" t="s">
        <v>120</v>
      </c>
      <c r="E25" s="18" t="s">
        <v>340</v>
      </c>
      <c r="F25" s="18" t="s">
        <v>340</v>
      </c>
      <c r="G25" s="18" t="s">
        <v>340</v>
      </c>
      <c r="H25" s="18" t="s">
        <v>340</v>
      </c>
      <c r="I25" s="18" t="s">
        <v>340</v>
      </c>
      <c r="J25" s="18" t="s">
        <v>340</v>
      </c>
      <c r="K25" s="18" t="s">
        <v>340</v>
      </c>
      <c r="L25" s="18" t="s">
        <v>340</v>
      </c>
      <c r="M25" s="18" t="s">
        <v>340</v>
      </c>
      <c r="N25" s="18" t="s">
        <v>340</v>
      </c>
      <c r="O25" s="18" t="s">
        <v>340</v>
      </c>
      <c r="P25" s="18" t="s">
        <v>340</v>
      </c>
      <c r="Q25" s="18" t="s">
        <v>340</v>
      </c>
      <c r="R25" s="18" t="s">
        <v>340</v>
      </c>
      <c r="S25" s="18" t="s">
        <v>340</v>
      </c>
      <c r="T25" s="18" t="s">
        <v>340</v>
      </c>
      <c r="U25" s="18" t="s">
        <v>340</v>
      </c>
      <c r="V25" s="660" t="s">
        <v>129</v>
      </c>
      <c r="W25" s="18" t="s">
        <v>340</v>
      </c>
      <c r="X25" s="18" t="s">
        <v>340</v>
      </c>
      <c r="Y25" s="18" t="s">
        <v>340</v>
      </c>
      <c r="Z25" s="18" t="s">
        <v>340</v>
      </c>
      <c r="AA25" s="18" t="s">
        <v>340</v>
      </c>
      <c r="AB25" s="18" t="s">
        <v>340</v>
      </c>
      <c r="AC25" s="18" t="s">
        <v>340</v>
      </c>
      <c r="AD25" s="18" t="s">
        <v>340</v>
      </c>
      <c r="AE25" s="18" t="s">
        <v>340</v>
      </c>
      <c r="AF25" s="18" t="s">
        <v>340</v>
      </c>
      <c r="AG25" s="18" t="s">
        <v>340</v>
      </c>
      <c r="AH25" s="18" t="s">
        <v>340</v>
      </c>
      <c r="AI25" s="18" t="s">
        <v>340</v>
      </c>
      <c r="AJ25" s="18" t="s">
        <v>340</v>
      </c>
      <c r="AK25" s="18" t="s">
        <v>340</v>
      </c>
      <c r="AL25" s="18" t="s">
        <v>340</v>
      </c>
      <c r="AM25" s="18" t="s">
        <v>340</v>
      </c>
      <c r="AN25" s="79" t="s">
        <v>449</v>
      </c>
      <c r="AO25" s="80" t="s">
        <v>449</v>
      </c>
      <c r="AP25" s="79" t="s">
        <v>449</v>
      </c>
      <c r="AQ25" s="666" t="s">
        <v>340</v>
      </c>
      <c r="AR25" s="7"/>
      <c r="AS25" s="7"/>
      <c r="AT25" s="7"/>
    </row>
    <row r="26" spans="1:46">
      <c r="A26" s="853" t="s">
        <v>103</v>
      </c>
      <c r="B26" s="665" t="s">
        <v>339</v>
      </c>
      <c r="C26" s="18" t="s">
        <v>340</v>
      </c>
      <c r="D26" s="18" t="s">
        <v>120</v>
      </c>
      <c r="E26" s="18" t="s">
        <v>340</v>
      </c>
      <c r="F26" s="18" t="s">
        <v>340</v>
      </c>
      <c r="G26" s="18" t="s">
        <v>340</v>
      </c>
      <c r="H26" s="18" t="s">
        <v>340</v>
      </c>
      <c r="I26" s="18" t="s">
        <v>340</v>
      </c>
      <c r="J26" s="18" t="s">
        <v>340</v>
      </c>
      <c r="K26" s="18" t="s">
        <v>340</v>
      </c>
      <c r="L26" s="18" t="s">
        <v>340</v>
      </c>
      <c r="M26" s="18" t="s">
        <v>340</v>
      </c>
      <c r="N26" s="18" t="s">
        <v>340</v>
      </c>
      <c r="O26" s="18" t="s">
        <v>340</v>
      </c>
      <c r="P26" s="18" t="s">
        <v>340</v>
      </c>
      <c r="Q26" s="18" t="s">
        <v>340</v>
      </c>
      <c r="R26" s="18" t="s">
        <v>340</v>
      </c>
      <c r="S26" s="18" t="s">
        <v>340</v>
      </c>
      <c r="T26" s="18" t="s">
        <v>340</v>
      </c>
      <c r="U26" s="18" t="s">
        <v>340</v>
      </c>
      <c r="V26" s="660" t="s">
        <v>129</v>
      </c>
      <c r="W26" s="18" t="s">
        <v>340</v>
      </c>
      <c r="X26" s="18" t="s">
        <v>340</v>
      </c>
      <c r="Y26" s="18" t="s">
        <v>340</v>
      </c>
      <c r="Z26" s="18" t="s">
        <v>340</v>
      </c>
      <c r="AA26" s="18" t="s">
        <v>340</v>
      </c>
      <c r="AB26" s="18" t="s">
        <v>340</v>
      </c>
      <c r="AC26" s="18" t="s">
        <v>340</v>
      </c>
      <c r="AD26" s="18" t="s">
        <v>340</v>
      </c>
      <c r="AE26" s="18" t="s">
        <v>340</v>
      </c>
      <c r="AF26" s="18" t="s">
        <v>340</v>
      </c>
      <c r="AG26" s="18" t="s">
        <v>340</v>
      </c>
      <c r="AH26" s="18" t="s">
        <v>340</v>
      </c>
      <c r="AI26" s="18" t="s">
        <v>340</v>
      </c>
      <c r="AJ26" s="18" t="s">
        <v>340</v>
      </c>
      <c r="AK26" s="18" t="s">
        <v>340</v>
      </c>
      <c r="AL26" s="18" t="s">
        <v>340</v>
      </c>
      <c r="AM26" s="18" t="s">
        <v>340</v>
      </c>
      <c r="AN26" s="79" t="s">
        <v>449</v>
      </c>
      <c r="AO26" s="80" t="s">
        <v>449</v>
      </c>
      <c r="AP26" s="79" t="s">
        <v>449</v>
      </c>
      <c r="AQ26" s="666" t="s">
        <v>340</v>
      </c>
      <c r="AR26" s="7"/>
      <c r="AS26" s="7"/>
      <c r="AT26" s="7"/>
    </row>
    <row r="27" spans="1:46">
      <c r="A27" s="853" t="s">
        <v>104</v>
      </c>
      <c r="B27" s="665" t="s">
        <v>339</v>
      </c>
      <c r="C27" s="18" t="s">
        <v>340</v>
      </c>
      <c r="D27" s="35" t="s">
        <v>120</v>
      </c>
      <c r="E27" s="18" t="s">
        <v>340</v>
      </c>
      <c r="F27" s="18" t="s">
        <v>340</v>
      </c>
      <c r="G27" s="18" t="s">
        <v>340</v>
      </c>
      <c r="H27" s="18" t="s">
        <v>340</v>
      </c>
      <c r="I27" s="18" t="s">
        <v>340</v>
      </c>
      <c r="J27" s="18" t="s">
        <v>340</v>
      </c>
      <c r="K27" s="18" t="s">
        <v>340</v>
      </c>
      <c r="L27" s="18" t="s">
        <v>340</v>
      </c>
      <c r="M27" s="18" t="s">
        <v>340</v>
      </c>
      <c r="N27" s="18" t="s">
        <v>340</v>
      </c>
      <c r="O27" s="18" t="s">
        <v>340</v>
      </c>
      <c r="P27" s="18" t="s">
        <v>340</v>
      </c>
      <c r="Q27" s="18" t="s">
        <v>340</v>
      </c>
      <c r="R27" s="18" t="s">
        <v>340</v>
      </c>
      <c r="S27" s="18" t="s">
        <v>340</v>
      </c>
      <c r="T27" s="18" t="s">
        <v>340</v>
      </c>
      <c r="U27" s="18" t="s">
        <v>340</v>
      </c>
      <c r="V27" s="660" t="s">
        <v>129</v>
      </c>
      <c r="W27" s="18" t="s">
        <v>340</v>
      </c>
      <c r="X27" s="18" t="s">
        <v>340</v>
      </c>
      <c r="Y27" s="18" t="s">
        <v>340</v>
      </c>
      <c r="Z27" s="18" t="s">
        <v>340</v>
      </c>
      <c r="AA27" s="18" t="s">
        <v>340</v>
      </c>
      <c r="AB27" s="18" t="s">
        <v>340</v>
      </c>
      <c r="AC27" s="18" t="s">
        <v>340</v>
      </c>
      <c r="AD27" s="18" t="s">
        <v>340</v>
      </c>
      <c r="AE27" s="18" t="s">
        <v>340</v>
      </c>
      <c r="AF27" s="18" t="s">
        <v>340</v>
      </c>
      <c r="AG27" s="18" t="s">
        <v>340</v>
      </c>
      <c r="AH27" s="18" t="s">
        <v>340</v>
      </c>
      <c r="AI27" s="18" t="s">
        <v>340</v>
      </c>
      <c r="AJ27" s="18" t="s">
        <v>340</v>
      </c>
      <c r="AK27" s="18" t="s">
        <v>340</v>
      </c>
      <c r="AL27" s="18" t="s">
        <v>340</v>
      </c>
      <c r="AM27" s="18" t="s">
        <v>340</v>
      </c>
      <c r="AN27" s="79" t="s">
        <v>449</v>
      </c>
      <c r="AO27" s="80" t="s">
        <v>449</v>
      </c>
      <c r="AP27" s="79" t="s">
        <v>449</v>
      </c>
      <c r="AQ27" s="666" t="s">
        <v>340</v>
      </c>
      <c r="AR27" s="7"/>
      <c r="AS27" s="7"/>
      <c r="AT27" s="7"/>
    </row>
    <row r="28" spans="1:46">
      <c r="A28" s="853" t="s">
        <v>110</v>
      </c>
      <c r="B28" s="665" t="s">
        <v>339</v>
      </c>
      <c r="C28" s="18" t="s">
        <v>340</v>
      </c>
      <c r="D28" s="18" t="s">
        <v>120</v>
      </c>
      <c r="E28" s="18" t="s">
        <v>340</v>
      </c>
      <c r="F28" s="18" t="s">
        <v>340</v>
      </c>
      <c r="G28" s="18" t="s">
        <v>340</v>
      </c>
      <c r="H28" s="18" t="s">
        <v>340</v>
      </c>
      <c r="I28" s="18" t="s">
        <v>340</v>
      </c>
      <c r="J28" s="18" t="s">
        <v>340</v>
      </c>
      <c r="K28" s="18" t="s">
        <v>340</v>
      </c>
      <c r="L28" s="18" t="s">
        <v>340</v>
      </c>
      <c r="M28" s="18" t="s">
        <v>340</v>
      </c>
      <c r="N28" s="18" t="s">
        <v>340</v>
      </c>
      <c r="O28" s="18" t="s">
        <v>340</v>
      </c>
      <c r="P28" s="18" t="s">
        <v>340</v>
      </c>
      <c r="Q28" s="18" t="s">
        <v>340</v>
      </c>
      <c r="R28" s="18" t="s">
        <v>340</v>
      </c>
      <c r="S28" s="18" t="s">
        <v>340</v>
      </c>
      <c r="T28" s="18" t="s">
        <v>340</v>
      </c>
      <c r="U28" s="18" t="s">
        <v>340</v>
      </c>
      <c r="V28" s="660" t="s">
        <v>129</v>
      </c>
      <c r="W28" s="18" t="s">
        <v>340</v>
      </c>
      <c r="X28" s="18" t="s">
        <v>340</v>
      </c>
      <c r="Y28" s="18" t="s">
        <v>340</v>
      </c>
      <c r="Z28" s="18" t="s">
        <v>340</v>
      </c>
      <c r="AA28" s="18" t="s">
        <v>340</v>
      </c>
      <c r="AB28" s="18" t="s">
        <v>340</v>
      </c>
      <c r="AC28" s="18" t="s">
        <v>340</v>
      </c>
      <c r="AD28" s="18" t="s">
        <v>340</v>
      </c>
      <c r="AE28" s="18" t="s">
        <v>340</v>
      </c>
      <c r="AF28" s="18" t="s">
        <v>340</v>
      </c>
      <c r="AG28" s="18" t="s">
        <v>340</v>
      </c>
      <c r="AH28" s="18" t="s">
        <v>340</v>
      </c>
      <c r="AI28" s="18" t="s">
        <v>340</v>
      </c>
      <c r="AJ28" s="18" t="s">
        <v>340</v>
      </c>
      <c r="AK28" s="18" t="s">
        <v>340</v>
      </c>
      <c r="AL28" s="18" t="s">
        <v>340</v>
      </c>
      <c r="AM28" s="18" t="s">
        <v>340</v>
      </c>
      <c r="AN28" s="79" t="s">
        <v>449</v>
      </c>
      <c r="AO28" s="80" t="s">
        <v>449</v>
      </c>
      <c r="AP28" s="79" t="s">
        <v>449</v>
      </c>
      <c r="AQ28" s="666" t="s">
        <v>340</v>
      </c>
      <c r="AR28" s="7"/>
      <c r="AS28" s="7"/>
      <c r="AT28" s="7"/>
    </row>
    <row r="29" spans="1:46">
      <c r="A29" s="853" t="s">
        <v>3796</v>
      </c>
      <c r="B29" s="665" t="s">
        <v>339</v>
      </c>
      <c r="C29" s="18" t="s">
        <v>340</v>
      </c>
      <c r="D29" s="35" t="s">
        <v>120</v>
      </c>
      <c r="E29" s="18" t="s">
        <v>340</v>
      </c>
      <c r="F29" s="18" t="s">
        <v>340</v>
      </c>
      <c r="G29" s="18" t="s">
        <v>340</v>
      </c>
      <c r="H29" s="18" t="s">
        <v>340</v>
      </c>
      <c r="I29" s="18" t="s">
        <v>340</v>
      </c>
      <c r="J29" s="18" t="s">
        <v>340</v>
      </c>
      <c r="K29" s="18" t="s">
        <v>340</v>
      </c>
      <c r="L29" s="18" t="s">
        <v>340</v>
      </c>
      <c r="M29" s="18" t="s">
        <v>340</v>
      </c>
      <c r="N29" s="18" t="s">
        <v>340</v>
      </c>
      <c r="O29" s="18" t="s">
        <v>340</v>
      </c>
      <c r="P29" s="18" t="s">
        <v>340</v>
      </c>
      <c r="Q29" s="18" t="s">
        <v>340</v>
      </c>
      <c r="R29" s="18" t="s">
        <v>340</v>
      </c>
      <c r="S29" s="18" t="s">
        <v>340</v>
      </c>
      <c r="T29" s="18" t="s">
        <v>340</v>
      </c>
      <c r="U29" s="18" t="s">
        <v>340</v>
      </c>
      <c r="V29" s="660" t="s">
        <v>129</v>
      </c>
      <c r="W29" s="18" t="s">
        <v>340</v>
      </c>
      <c r="X29" s="18" t="s">
        <v>340</v>
      </c>
      <c r="Y29" s="18" t="s">
        <v>340</v>
      </c>
      <c r="Z29" s="18" t="s">
        <v>340</v>
      </c>
      <c r="AA29" s="18" t="s">
        <v>340</v>
      </c>
      <c r="AB29" s="18" t="s">
        <v>340</v>
      </c>
      <c r="AC29" s="18" t="s">
        <v>340</v>
      </c>
      <c r="AD29" s="18" t="s">
        <v>340</v>
      </c>
      <c r="AE29" s="18" t="s">
        <v>340</v>
      </c>
      <c r="AF29" s="18" t="s">
        <v>340</v>
      </c>
      <c r="AG29" s="18" t="s">
        <v>340</v>
      </c>
      <c r="AH29" s="18" t="s">
        <v>340</v>
      </c>
      <c r="AI29" s="18" t="s">
        <v>340</v>
      </c>
      <c r="AJ29" s="18" t="s">
        <v>340</v>
      </c>
      <c r="AK29" s="18" t="s">
        <v>340</v>
      </c>
      <c r="AL29" s="18" t="s">
        <v>340</v>
      </c>
      <c r="AM29" s="18" t="s">
        <v>340</v>
      </c>
      <c r="AN29" s="79" t="s">
        <v>449</v>
      </c>
      <c r="AO29" s="80" t="s">
        <v>449</v>
      </c>
      <c r="AP29" s="79" t="s">
        <v>449</v>
      </c>
      <c r="AQ29" s="666" t="s">
        <v>340</v>
      </c>
      <c r="AR29" s="7"/>
      <c r="AS29" s="7"/>
      <c r="AT29" s="7"/>
    </row>
    <row r="30" spans="1:46">
      <c r="A30" s="853" t="s">
        <v>3797</v>
      </c>
      <c r="B30" s="665" t="s">
        <v>339</v>
      </c>
      <c r="C30" s="18" t="s">
        <v>340</v>
      </c>
      <c r="D30" s="35" t="s">
        <v>120</v>
      </c>
      <c r="E30" s="18" t="s">
        <v>340</v>
      </c>
      <c r="F30" s="18" t="s">
        <v>340</v>
      </c>
      <c r="G30" s="18" t="s">
        <v>340</v>
      </c>
      <c r="H30" s="18" t="s">
        <v>340</v>
      </c>
      <c r="I30" s="18" t="s">
        <v>340</v>
      </c>
      <c r="J30" s="18" t="s">
        <v>340</v>
      </c>
      <c r="K30" s="18" t="s">
        <v>340</v>
      </c>
      <c r="L30" s="18" t="s">
        <v>340</v>
      </c>
      <c r="M30" s="18" t="s">
        <v>340</v>
      </c>
      <c r="N30" s="18" t="s">
        <v>340</v>
      </c>
      <c r="O30" s="18" t="s">
        <v>340</v>
      </c>
      <c r="P30" s="18" t="s">
        <v>340</v>
      </c>
      <c r="Q30" s="18" t="s">
        <v>340</v>
      </c>
      <c r="R30" s="18" t="s">
        <v>340</v>
      </c>
      <c r="S30" s="18" t="s">
        <v>340</v>
      </c>
      <c r="T30" s="18" t="s">
        <v>340</v>
      </c>
      <c r="U30" s="18" t="s">
        <v>340</v>
      </c>
      <c r="V30" s="660" t="s">
        <v>129</v>
      </c>
      <c r="W30" s="18" t="s">
        <v>340</v>
      </c>
      <c r="X30" s="18" t="s">
        <v>340</v>
      </c>
      <c r="Y30" s="18" t="s">
        <v>340</v>
      </c>
      <c r="Z30" s="18" t="s">
        <v>340</v>
      </c>
      <c r="AA30" s="18" t="s">
        <v>340</v>
      </c>
      <c r="AB30" s="18" t="s">
        <v>340</v>
      </c>
      <c r="AC30" s="18" t="s">
        <v>340</v>
      </c>
      <c r="AD30" s="18" t="s">
        <v>340</v>
      </c>
      <c r="AE30" s="18" t="s">
        <v>340</v>
      </c>
      <c r="AF30" s="18" t="s">
        <v>340</v>
      </c>
      <c r="AG30" s="18" t="s">
        <v>340</v>
      </c>
      <c r="AH30" s="18" t="s">
        <v>340</v>
      </c>
      <c r="AI30" s="18" t="s">
        <v>340</v>
      </c>
      <c r="AJ30" s="18" t="s">
        <v>340</v>
      </c>
      <c r="AK30" s="18" t="s">
        <v>340</v>
      </c>
      <c r="AL30" s="18" t="s">
        <v>340</v>
      </c>
      <c r="AM30" s="18" t="s">
        <v>340</v>
      </c>
      <c r="AN30" s="79" t="s">
        <v>449</v>
      </c>
      <c r="AO30" s="80" t="s">
        <v>449</v>
      </c>
      <c r="AP30" s="79" t="s">
        <v>449</v>
      </c>
      <c r="AQ30" s="666" t="s">
        <v>340</v>
      </c>
      <c r="AR30" s="7"/>
      <c r="AS30" s="7"/>
      <c r="AT30" s="7"/>
    </row>
    <row r="31" spans="1:46">
      <c r="A31" s="853" t="s">
        <v>3798</v>
      </c>
      <c r="B31" s="665" t="s">
        <v>339</v>
      </c>
      <c r="C31" s="18" t="s">
        <v>340</v>
      </c>
      <c r="D31" s="35" t="s">
        <v>120</v>
      </c>
      <c r="E31" s="18" t="s">
        <v>340</v>
      </c>
      <c r="F31" s="18" t="s">
        <v>340</v>
      </c>
      <c r="G31" s="18" t="s">
        <v>340</v>
      </c>
      <c r="H31" s="18" t="s">
        <v>340</v>
      </c>
      <c r="I31" s="18" t="s">
        <v>340</v>
      </c>
      <c r="J31" s="18" t="s">
        <v>340</v>
      </c>
      <c r="K31" s="18" t="s">
        <v>340</v>
      </c>
      <c r="L31" s="18" t="s">
        <v>340</v>
      </c>
      <c r="M31" s="18" t="s">
        <v>340</v>
      </c>
      <c r="N31" s="18" t="s">
        <v>340</v>
      </c>
      <c r="O31" s="18" t="s">
        <v>340</v>
      </c>
      <c r="P31" s="18" t="s">
        <v>340</v>
      </c>
      <c r="Q31" s="18" t="s">
        <v>340</v>
      </c>
      <c r="R31" s="18" t="s">
        <v>340</v>
      </c>
      <c r="S31" s="18" t="s">
        <v>340</v>
      </c>
      <c r="T31" s="18" t="s">
        <v>340</v>
      </c>
      <c r="U31" s="18" t="s">
        <v>340</v>
      </c>
      <c r="V31" s="660" t="s">
        <v>129</v>
      </c>
      <c r="W31" s="18" t="s">
        <v>340</v>
      </c>
      <c r="X31" s="18" t="s">
        <v>340</v>
      </c>
      <c r="Y31" s="18" t="s">
        <v>340</v>
      </c>
      <c r="Z31" s="18" t="s">
        <v>340</v>
      </c>
      <c r="AA31" s="18" t="s">
        <v>340</v>
      </c>
      <c r="AB31" s="18" t="s">
        <v>340</v>
      </c>
      <c r="AC31" s="18" t="s">
        <v>340</v>
      </c>
      <c r="AD31" s="18" t="s">
        <v>340</v>
      </c>
      <c r="AE31" s="18" t="s">
        <v>340</v>
      </c>
      <c r="AF31" s="18" t="s">
        <v>340</v>
      </c>
      <c r="AG31" s="18" t="s">
        <v>340</v>
      </c>
      <c r="AH31" s="18" t="s">
        <v>340</v>
      </c>
      <c r="AI31" s="18" t="s">
        <v>340</v>
      </c>
      <c r="AJ31" s="18" t="s">
        <v>340</v>
      </c>
      <c r="AK31" s="18" t="s">
        <v>340</v>
      </c>
      <c r="AL31" s="18" t="s">
        <v>340</v>
      </c>
      <c r="AM31" s="18" t="s">
        <v>340</v>
      </c>
      <c r="AN31" s="79" t="s">
        <v>449</v>
      </c>
      <c r="AO31" s="80" t="s">
        <v>449</v>
      </c>
      <c r="AP31" s="79" t="s">
        <v>449</v>
      </c>
      <c r="AQ31" s="666" t="s">
        <v>340</v>
      </c>
      <c r="AR31" s="7"/>
      <c r="AS31" s="7"/>
      <c r="AT31" s="7"/>
    </row>
    <row r="32" spans="1:46">
      <c r="A32" s="855" t="s">
        <v>1494</v>
      </c>
      <c r="B32" s="665" t="s">
        <v>339</v>
      </c>
      <c r="C32" s="18" t="s">
        <v>340</v>
      </c>
      <c r="D32" s="18" t="s">
        <v>120</v>
      </c>
      <c r="E32" s="18" t="s">
        <v>340</v>
      </c>
      <c r="F32" s="18" t="s">
        <v>340</v>
      </c>
      <c r="G32" s="18" t="s">
        <v>340</v>
      </c>
      <c r="H32" s="18" t="s">
        <v>340</v>
      </c>
      <c r="I32" s="18" t="s">
        <v>340</v>
      </c>
      <c r="J32" s="18" t="s">
        <v>340</v>
      </c>
      <c r="K32" s="18" t="s">
        <v>340</v>
      </c>
      <c r="L32" s="18" t="s">
        <v>340</v>
      </c>
      <c r="M32" s="18" t="s">
        <v>340</v>
      </c>
      <c r="N32" s="18" t="s">
        <v>340</v>
      </c>
      <c r="O32" s="18" t="s">
        <v>340</v>
      </c>
      <c r="P32" s="18" t="s">
        <v>340</v>
      </c>
      <c r="Q32" s="18" t="s">
        <v>340</v>
      </c>
      <c r="R32" s="18" t="s">
        <v>340</v>
      </c>
      <c r="S32" s="18" t="s">
        <v>340</v>
      </c>
      <c r="T32" s="18" t="s">
        <v>340</v>
      </c>
      <c r="U32" s="18" t="s">
        <v>340</v>
      </c>
      <c r="V32" s="660" t="s">
        <v>129</v>
      </c>
      <c r="W32" s="18" t="s">
        <v>340</v>
      </c>
      <c r="X32" s="18" t="s">
        <v>340</v>
      </c>
      <c r="Y32" s="18" t="s">
        <v>340</v>
      </c>
      <c r="Z32" s="18" t="s">
        <v>340</v>
      </c>
      <c r="AA32" s="18" t="s">
        <v>340</v>
      </c>
      <c r="AB32" s="18" t="s">
        <v>340</v>
      </c>
      <c r="AC32" s="18" t="s">
        <v>340</v>
      </c>
      <c r="AD32" s="18" t="s">
        <v>340</v>
      </c>
      <c r="AE32" s="18" t="s">
        <v>340</v>
      </c>
      <c r="AF32" s="18" t="s">
        <v>340</v>
      </c>
      <c r="AG32" s="18" t="s">
        <v>340</v>
      </c>
      <c r="AH32" s="18" t="s">
        <v>340</v>
      </c>
      <c r="AI32" s="18" t="s">
        <v>340</v>
      </c>
      <c r="AJ32" s="18" t="s">
        <v>340</v>
      </c>
      <c r="AK32" s="18" t="s">
        <v>340</v>
      </c>
      <c r="AL32" s="18" t="s">
        <v>340</v>
      </c>
      <c r="AM32" s="18" t="s">
        <v>340</v>
      </c>
      <c r="AN32" s="79" t="s">
        <v>449</v>
      </c>
      <c r="AO32" s="80" t="s">
        <v>449</v>
      </c>
      <c r="AP32" s="79" t="s">
        <v>449</v>
      </c>
      <c r="AQ32" s="666" t="s">
        <v>340</v>
      </c>
      <c r="AR32" s="7"/>
      <c r="AS32" s="7"/>
      <c r="AT32" s="7"/>
    </row>
    <row r="33" spans="1:46">
      <c r="A33" s="853" t="s">
        <v>92</v>
      </c>
      <c r="B33" s="665" t="s">
        <v>339</v>
      </c>
      <c r="C33" s="18" t="s">
        <v>340</v>
      </c>
      <c r="D33" s="18" t="s">
        <v>120</v>
      </c>
      <c r="E33" s="18" t="s">
        <v>340</v>
      </c>
      <c r="F33" s="18" t="s">
        <v>340</v>
      </c>
      <c r="G33" s="18" t="s">
        <v>340</v>
      </c>
      <c r="H33" s="18" t="s">
        <v>340</v>
      </c>
      <c r="I33" s="18" t="s">
        <v>340</v>
      </c>
      <c r="J33" s="18" t="s">
        <v>340</v>
      </c>
      <c r="K33" s="18" t="s">
        <v>340</v>
      </c>
      <c r="L33" s="18" t="s">
        <v>340</v>
      </c>
      <c r="M33" s="18" t="s">
        <v>340</v>
      </c>
      <c r="N33" s="18" t="s">
        <v>340</v>
      </c>
      <c r="O33" s="18" t="s">
        <v>340</v>
      </c>
      <c r="P33" s="18" t="s">
        <v>340</v>
      </c>
      <c r="Q33" s="18" t="s">
        <v>340</v>
      </c>
      <c r="R33" s="18" t="s">
        <v>340</v>
      </c>
      <c r="S33" s="18" t="s">
        <v>340</v>
      </c>
      <c r="T33" s="18" t="s">
        <v>340</v>
      </c>
      <c r="U33" s="18" t="s">
        <v>340</v>
      </c>
      <c r="V33" s="660" t="s">
        <v>129</v>
      </c>
      <c r="W33" s="18" t="s">
        <v>340</v>
      </c>
      <c r="X33" s="18" t="s">
        <v>340</v>
      </c>
      <c r="Y33" s="18" t="s">
        <v>340</v>
      </c>
      <c r="Z33" s="18" t="s">
        <v>340</v>
      </c>
      <c r="AA33" s="18" t="s">
        <v>340</v>
      </c>
      <c r="AB33" s="18" t="s">
        <v>340</v>
      </c>
      <c r="AC33" s="18" t="s">
        <v>340</v>
      </c>
      <c r="AD33" s="18" t="s">
        <v>340</v>
      </c>
      <c r="AE33" s="18" t="s">
        <v>340</v>
      </c>
      <c r="AF33" s="18" t="s">
        <v>340</v>
      </c>
      <c r="AG33" s="18" t="s">
        <v>340</v>
      </c>
      <c r="AH33" s="18" t="s">
        <v>340</v>
      </c>
      <c r="AI33" s="18" t="s">
        <v>340</v>
      </c>
      <c r="AJ33" s="18" t="s">
        <v>340</v>
      </c>
      <c r="AK33" s="18" t="s">
        <v>340</v>
      </c>
      <c r="AL33" s="18" t="s">
        <v>340</v>
      </c>
      <c r="AM33" s="18" t="s">
        <v>340</v>
      </c>
      <c r="AN33" s="79" t="s">
        <v>449</v>
      </c>
      <c r="AO33" s="80" t="s">
        <v>449</v>
      </c>
      <c r="AP33" s="79" t="s">
        <v>449</v>
      </c>
      <c r="AQ33" s="666" t="s">
        <v>340</v>
      </c>
      <c r="AR33" s="7"/>
      <c r="AS33" s="7"/>
      <c r="AT33" s="7"/>
    </row>
    <row r="34" spans="1:46">
      <c r="A34" s="853" t="s">
        <v>34</v>
      </c>
      <c r="B34" s="665" t="s">
        <v>339</v>
      </c>
      <c r="C34" s="18" t="s">
        <v>340</v>
      </c>
      <c r="D34" s="18" t="s">
        <v>120</v>
      </c>
      <c r="E34" s="18" t="s">
        <v>340</v>
      </c>
      <c r="F34" s="18" t="s">
        <v>340</v>
      </c>
      <c r="G34" s="18" t="s">
        <v>340</v>
      </c>
      <c r="H34" s="18" t="s">
        <v>340</v>
      </c>
      <c r="I34" s="18" t="s">
        <v>340</v>
      </c>
      <c r="J34" s="18" t="s">
        <v>340</v>
      </c>
      <c r="K34" s="18" t="s">
        <v>340</v>
      </c>
      <c r="L34" s="18" t="s">
        <v>340</v>
      </c>
      <c r="M34" s="18" t="s">
        <v>340</v>
      </c>
      <c r="N34" s="18" t="s">
        <v>340</v>
      </c>
      <c r="O34" s="18" t="s">
        <v>340</v>
      </c>
      <c r="P34" s="18" t="s">
        <v>340</v>
      </c>
      <c r="Q34" s="18" t="s">
        <v>340</v>
      </c>
      <c r="R34" s="18" t="s">
        <v>340</v>
      </c>
      <c r="S34" s="18" t="s">
        <v>340</v>
      </c>
      <c r="T34" s="18" t="s">
        <v>340</v>
      </c>
      <c r="U34" s="18" t="s">
        <v>340</v>
      </c>
      <c r="V34" s="660" t="s">
        <v>129</v>
      </c>
      <c r="W34" s="18" t="s">
        <v>340</v>
      </c>
      <c r="X34" s="18" t="s">
        <v>340</v>
      </c>
      <c r="Y34" s="18" t="s">
        <v>340</v>
      </c>
      <c r="Z34" s="18" t="s">
        <v>340</v>
      </c>
      <c r="AA34" s="18" t="s">
        <v>340</v>
      </c>
      <c r="AB34" s="18" t="s">
        <v>340</v>
      </c>
      <c r="AC34" s="18" t="s">
        <v>340</v>
      </c>
      <c r="AD34" s="18" t="s">
        <v>340</v>
      </c>
      <c r="AE34" s="18" t="s">
        <v>340</v>
      </c>
      <c r="AF34" s="18" t="s">
        <v>340</v>
      </c>
      <c r="AG34" s="18" t="s">
        <v>340</v>
      </c>
      <c r="AH34" s="18" t="s">
        <v>340</v>
      </c>
      <c r="AI34" s="18" t="s">
        <v>340</v>
      </c>
      <c r="AJ34" s="18" t="s">
        <v>340</v>
      </c>
      <c r="AK34" s="18" t="s">
        <v>340</v>
      </c>
      <c r="AL34" s="18" t="s">
        <v>340</v>
      </c>
      <c r="AM34" s="18" t="s">
        <v>340</v>
      </c>
      <c r="AN34" s="79" t="s">
        <v>449</v>
      </c>
      <c r="AO34" s="80" t="s">
        <v>449</v>
      </c>
      <c r="AP34" s="79" t="s">
        <v>449</v>
      </c>
      <c r="AQ34" s="666" t="s">
        <v>340</v>
      </c>
      <c r="AR34" s="7"/>
      <c r="AS34" s="7"/>
      <c r="AT34" s="7"/>
    </row>
    <row r="35" spans="1:46">
      <c r="A35" s="856" t="s">
        <v>31</v>
      </c>
      <c r="B35" s="665" t="s">
        <v>339</v>
      </c>
      <c r="C35" s="18" t="s">
        <v>340</v>
      </c>
      <c r="D35" s="18" t="s">
        <v>120</v>
      </c>
      <c r="E35" s="18" t="s">
        <v>340</v>
      </c>
      <c r="F35" s="18" t="s">
        <v>340</v>
      </c>
      <c r="G35" s="18" t="s">
        <v>340</v>
      </c>
      <c r="H35" s="18" t="s">
        <v>340</v>
      </c>
      <c r="I35" s="18" t="s">
        <v>340</v>
      </c>
      <c r="J35" s="18" t="s">
        <v>340</v>
      </c>
      <c r="K35" s="18" t="s">
        <v>340</v>
      </c>
      <c r="L35" s="18" t="s">
        <v>340</v>
      </c>
      <c r="M35" s="18" t="s">
        <v>340</v>
      </c>
      <c r="N35" s="18" t="s">
        <v>340</v>
      </c>
      <c r="O35" s="18" t="s">
        <v>340</v>
      </c>
      <c r="P35" s="18" t="s">
        <v>340</v>
      </c>
      <c r="Q35" s="18" t="s">
        <v>340</v>
      </c>
      <c r="R35" s="18" t="s">
        <v>340</v>
      </c>
      <c r="S35" s="18" t="s">
        <v>340</v>
      </c>
      <c r="T35" s="18" t="s">
        <v>340</v>
      </c>
      <c r="U35" s="18" t="s">
        <v>340</v>
      </c>
      <c r="V35" s="660" t="s">
        <v>129</v>
      </c>
      <c r="W35" s="18" t="s">
        <v>340</v>
      </c>
      <c r="X35" s="18" t="s">
        <v>340</v>
      </c>
      <c r="Y35" s="18" t="s">
        <v>340</v>
      </c>
      <c r="Z35" s="18" t="s">
        <v>340</v>
      </c>
      <c r="AA35" s="18" t="s">
        <v>340</v>
      </c>
      <c r="AB35" s="18" t="s">
        <v>340</v>
      </c>
      <c r="AC35" s="18" t="s">
        <v>340</v>
      </c>
      <c r="AD35" s="18" t="s">
        <v>340</v>
      </c>
      <c r="AE35" s="18" t="s">
        <v>340</v>
      </c>
      <c r="AF35" s="18" t="s">
        <v>340</v>
      </c>
      <c r="AG35" s="18" t="s">
        <v>340</v>
      </c>
      <c r="AH35" s="18" t="s">
        <v>340</v>
      </c>
      <c r="AI35" s="18" t="s">
        <v>340</v>
      </c>
      <c r="AJ35" s="18" t="s">
        <v>340</v>
      </c>
      <c r="AK35" s="18" t="s">
        <v>340</v>
      </c>
      <c r="AL35" s="18" t="s">
        <v>340</v>
      </c>
      <c r="AM35" s="18" t="s">
        <v>340</v>
      </c>
      <c r="AN35" s="79" t="s">
        <v>449</v>
      </c>
      <c r="AO35" s="79" t="s">
        <v>449</v>
      </c>
      <c r="AP35" s="79" t="s">
        <v>449</v>
      </c>
      <c r="AQ35" s="666" t="s">
        <v>340</v>
      </c>
      <c r="AR35" s="7"/>
      <c r="AS35" s="7"/>
      <c r="AT35" s="7"/>
    </row>
    <row r="36" spans="1:46" ht="14.7" thickBot="1">
      <c r="A36" s="857" t="s">
        <v>30</v>
      </c>
      <c r="B36" s="667" t="s">
        <v>339</v>
      </c>
      <c r="C36" s="21" t="s">
        <v>340</v>
      </c>
      <c r="D36" s="21" t="s">
        <v>120</v>
      </c>
      <c r="E36" s="21" t="s">
        <v>340</v>
      </c>
      <c r="F36" s="21" t="s">
        <v>340</v>
      </c>
      <c r="G36" s="21" t="s">
        <v>340</v>
      </c>
      <c r="H36" s="21" t="s">
        <v>340</v>
      </c>
      <c r="I36" s="21" t="s">
        <v>340</v>
      </c>
      <c r="J36" s="21" t="s">
        <v>340</v>
      </c>
      <c r="K36" s="21" t="s">
        <v>340</v>
      </c>
      <c r="L36" s="21" t="s">
        <v>340</v>
      </c>
      <c r="M36" s="21" t="s">
        <v>340</v>
      </c>
      <c r="N36" s="21" t="s">
        <v>340</v>
      </c>
      <c r="O36" s="21" t="s">
        <v>340</v>
      </c>
      <c r="P36" s="21" t="s">
        <v>340</v>
      </c>
      <c r="Q36" s="21" t="s">
        <v>340</v>
      </c>
      <c r="R36" s="21" t="s">
        <v>340</v>
      </c>
      <c r="S36" s="21" t="s">
        <v>340</v>
      </c>
      <c r="T36" s="21" t="s">
        <v>340</v>
      </c>
      <c r="U36" s="21" t="s">
        <v>340</v>
      </c>
      <c r="V36" s="668" t="s">
        <v>129</v>
      </c>
      <c r="W36" s="21" t="s">
        <v>340</v>
      </c>
      <c r="X36" s="21" t="s">
        <v>340</v>
      </c>
      <c r="Y36" s="21" t="s">
        <v>340</v>
      </c>
      <c r="Z36" s="21" t="s">
        <v>340</v>
      </c>
      <c r="AA36" s="21" t="s">
        <v>340</v>
      </c>
      <c r="AB36" s="21" t="s">
        <v>340</v>
      </c>
      <c r="AC36" s="21" t="s">
        <v>340</v>
      </c>
      <c r="AD36" s="21" t="s">
        <v>340</v>
      </c>
      <c r="AE36" s="21" t="s">
        <v>340</v>
      </c>
      <c r="AF36" s="21" t="s">
        <v>340</v>
      </c>
      <c r="AG36" s="21" t="s">
        <v>340</v>
      </c>
      <c r="AH36" s="21" t="s">
        <v>340</v>
      </c>
      <c r="AI36" s="21" t="s">
        <v>340</v>
      </c>
      <c r="AJ36" s="21" t="s">
        <v>340</v>
      </c>
      <c r="AK36" s="21" t="s">
        <v>340</v>
      </c>
      <c r="AL36" s="21" t="s">
        <v>340</v>
      </c>
      <c r="AM36" s="21" t="s">
        <v>340</v>
      </c>
      <c r="AN36" s="669" t="s">
        <v>449</v>
      </c>
      <c r="AO36" s="669" t="s">
        <v>449</v>
      </c>
      <c r="AP36" s="669" t="s">
        <v>449</v>
      </c>
      <c r="AQ36" s="670" t="s">
        <v>340</v>
      </c>
    </row>
    <row r="37" spans="1:46" ht="14.7" thickTop="1">
      <c r="A37" s="858" t="s">
        <v>171</v>
      </c>
      <c r="B37" s="661" t="s">
        <v>341</v>
      </c>
      <c r="C37" s="838" t="s">
        <v>342</v>
      </c>
      <c r="D37" s="16" t="s">
        <v>342</v>
      </c>
      <c r="E37" s="16" t="s">
        <v>340</v>
      </c>
      <c r="F37" s="16" t="s">
        <v>340</v>
      </c>
      <c r="G37" s="16" t="s">
        <v>340</v>
      </c>
      <c r="H37" s="16" t="s">
        <v>340</v>
      </c>
      <c r="I37" s="16" t="s">
        <v>340</v>
      </c>
      <c r="J37" s="16" t="s">
        <v>340</v>
      </c>
      <c r="K37" s="16" t="s">
        <v>340</v>
      </c>
      <c r="L37" s="16" t="s">
        <v>340</v>
      </c>
      <c r="M37" s="16" t="s">
        <v>340</v>
      </c>
      <c r="N37" s="16" t="s">
        <v>340</v>
      </c>
      <c r="O37" s="16" t="s">
        <v>340</v>
      </c>
      <c r="P37" s="16" t="s">
        <v>340</v>
      </c>
      <c r="Q37" s="16" t="s">
        <v>340</v>
      </c>
      <c r="R37" s="16" t="s">
        <v>340</v>
      </c>
      <c r="S37" s="16" t="s">
        <v>340</v>
      </c>
      <c r="T37" s="16" t="s">
        <v>340</v>
      </c>
      <c r="U37" s="16" t="s">
        <v>340</v>
      </c>
      <c r="V37" s="24" t="s">
        <v>129</v>
      </c>
      <c r="W37" s="16" t="s">
        <v>340</v>
      </c>
      <c r="X37" s="16" t="s">
        <v>340</v>
      </c>
      <c r="Y37" s="16" t="s">
        <v>340</v>
      </c>
      <c r="Z37" s="16" t="s">
        <v>340</v>
      </c>
      <c r="AA37" s="16" t="s">
        <v>340</v>
      </c>
      <c r="AB37" s="16" t="s">
        <v>340</v>
      </c>
      <c r="AC37" s="16" t="s">
        <v>340</v>
      </c>
      <c r="AD37" s="16" t="s">
        <v>340</v>
      </c>
      <c r="AE37" s="16" t="s">
        <v>340</v>
      </c>
      <c r="AF37" s="16" t="s">
        <v>340</v>
      </c>
      <c r="AG37" s="16" t="s">
        <v>340</v>
      </c>
      <c r="AH37" s="16" t="s">
        <v>340</v>
      </c>
      <c r="AI37" s="16" t="s">
        <v>340</v>
      </c>
      <c r="AJ37" s="16" t="s">
        <v>340</v>
      </c>
      <c r="AK37" s="16" t="s">
        <v>340</v>
      </c>
      <c r="AL37" s="16" t="s">
        <v>340</v>
      </c>
      <c r="AM37" s="16" t="s">
        <v>340</v>
      </c>
      <c r="AN37" s="663" t="s">
        <v>449</v>
      </c>
      <c r="AO37" s="676" t="s">
        <v>342</v>
      </c>
      <c r="AP37" s="676" t="s">
        <v>455</v>
      </c>
      <c r="AQ37" s="664" t="s">
        <v>340</v>
      </c>
    </row>
    <row r="38" spans="1:46">
      <c r="A38" s="853" t="s">
        <v>172</v>
      </c>
      <c r="B38" s="665" t="s">
        <v>341</v>
      </c>
      <c r="C38" s="657" t="s">
        <v>342</v>
      </c>
      <c r="D38" s="18" t="s">
        <v>342</v>
      </c>
      <c r="E38" s="18" t="s">
        <v>340</v>
      </c>
      <c r="F38" s="18" t="s">
        <v>340</v>
      </c>
      <c r="G38" s="18" t="s">
        <v>340</v>
      </c>
      <c r="H38" s="18" t="s">
        <v>340</v>
      </c>
      <c r="I38" s="18" t="s">
        <v>340</v>
      </c>
      <c r="J38" s="18" t="s">
        <v>340</v>
      </c>
      <c r="K38" s="18" t="s">
        <v>340</v>
      </c>
      <c r="L38" s="18" t="s">
        <v>340</v>
      </c>
      <c r="M38" s="18" t="s">
        <v>340</v>
      </c>
      <c r="N38" s="18" t="s">
        <v>340</v>
      </c>
      <c r="O38" s="18" t="s">
        <v>340</v>
      </c>
      <c r="P38" s="18" t="s">
        <v>340</v>
      </c>
      <c r="Q38" s="18" t="s">
        <v>340</v>
      </c>
      <c r="R38" s="18" t="s">
        <v>340</v>
      </c>
      <c r="S38" s="18" t="s">
        <v>340</v>
      </c>
      <c r="T38" s="18" t="s">
        <v>340</v>
      </c>
      <c r="U38" s="18" t="s">
        <v>340</v>
      </c>
      <c r="V38" s="28" t="s">
        <v>129</v>
      </c>
      <c r="W38" s="18" t="s">
        <v>340</v>
      </c>
      <c r="X38" s="18" t="s">
        <v>340</v>
      </c>
      <c r="Y38" s="18" t="s">
        <v>340</v>
      </c>
      <c r="Z38" s="18" t="s">
        <v>340</v>
      </c>
      <c r="AA38" s="18" t="s">
        <v>340</v>
      </c>
      <c r="AB38" s="18" t="s">
        <v>340</v>
      </c>
      <c r="AC38" s="18" t="s">
        <v>340</v>
      </c>
      <c r="AD38" s="18" t="s">
        <v>340</v>
      </c>
      <c r="AE38" s="18" t="s">
        <v>340</v>
      </c>
      <c r="AF38" s="18" t="s">
        <v>340</v>
      </c>
      <c r="AG38" s="18" t="s">
        <v>340</v>
      </c>
      <c r="AH38" s="18" t="s">
        <v>340</v>
      </c>
      <c r="AI38" s="18" t="s">
        <v>340</v>
      </c>
      <c r="AJ38" s="18" t="s">
        <v>340</v>
      </c>
      <c r="AK38" s="18" t="s">
        <v>340</v>
      </c>
      <c r="AL38" s="18" t="s">
        <v>340</v>
      </c>
      <c r="AM38" s="18" t="s">
        <v>340</v>
      </c>
      <c r="AN38" s="79" t="s">
        <v>449</v>
      </c>
      <c r="AO38" s="677" t="s">
        <v>342</v>
      </c>
      <c r="AP38" s="677" t="s">
        <v>455</v>
      </c>
      <c r="AQ38" s="666" t="s">
        <v>340</v>
      </c>
    </row>
    <row r="39" spans="1:46">
      <c r="A39" s="853" t="s">
        <v>177</v>
      </c>
      <c r="B39" s="665" t="s">
        <v>341</v>
      </c>
      <c r="C39" s="657" t="s">
        <v>342</v>
      </c>
      <c r="D39" s="18" t="s">
        <v>342</v>
      </c>
      <c r="E39" s="18" t="s">
        <v>340</v>
      </c>
      <c r="F39" s="18" t="s">
        <v>340</v>
      </c>
      <c r="G39" s="18" t="s">
        <v>340</v>
      </c>
      <c r="H39" s="18" t="s">
        <v>340</v>
      </c>
      <c r="I39" s="18" t="s">
        <v>340</v>
      </c>
      <c r="J39" s="18" t="s">
        <v>340</v>
      </c>
      <c r="K39" s="18" t="s">
        <v>340</v>
      </c>
      <c r="L39" s="18" t="s">
        <v>340</v>
      </c>
      <c r="M39" s="18" t="s">
        <v>340</v>
      </c>
      <c r="N39" s="18" t="s">
        <v>340</v>
      </c>
      <c r="O39" s="18" t="s">
        <v>340</v>
      </c>
      <c r="P39" s="18" t="s">
        <v>340</v>
      </c>
      <c r="Q39" s="18" t="s">
        <v>340</v>
      </c>
      <c r="R39" s="18" t="s">
        <v>340</v>
      </c>
      <c r="S39" s="18" t="s">
        <v>340</v>
      </c>
      <c r="T39" s="18" t="s">
        <v>340</v>
      </c>
      <c r="U39" s="18" t="s">
        <v>340</v>
      </c>
      <c r="V39" s="28" t="s">
        <v>129</v>
      </c>
      <c r="W39" s="18" t="s">
        <v>340</v>
      </c>
      <c r="X39" s="18" t="s">
        <v>340</v>
      </c>
      <c r="Y39" s="18" t="s">
        <v>340</v>
      </c>
      <c r="Z39" s="18" t="s">
        <v>340</v>
      </c>
      <c r="AA39" s="18" t="s">
        <v>340</v>
      </c>
      <c r="AB39" s="18" t="s">
        <v>340</v>
      </c>
      <c r="AC39" s="18" t="s">
        <v>340</v>
      </c>
      <c r="AD39" s="18" t="s">
        <v>340</v>
      </c>
      <c r="AE39" s="18" t="s">
        <v>340</v>
      </c>
      <c r="AF39" s="18" t="s">
        <v>340</v>
      </c>
      <c r="AG39" s="18" t="s">
        <v>340</v>
      </c>
      <c r="AH39" s="18" t="s">
        <v>340</v>
      </c>
      <c r="AI39" s="18" t="s">
        <v>340</v>
      </c>
      <c r="AJ39" s="18" t="s">
        <v>340</v>
      </c>
      <c r="AK39" s="18" t="s">
        <v>340</v>
      </c>
      <c r="AL39" s="18" t="s">
        <v>340</v>
      </c>
      <c r="AM39" s="18" t="s">
        <v>340</v>
      </c>
      <c r="AN39" s="79" t="s">
        <v>449</v>
      </c>
      <c r="AO39" s="677" t="s">
        <v>342</v>
      </c>
      <c r="AP39" s="677" t="s">
        <v>455</v>
      </c>
      <c r="AQ39" s="666" t="s">
        <v>340</v>
      </c>
    </row>
    <row r="40" spans="1:46">
      <c r="A40" s="853" t="s">
        <v>178</v>
      </c>
      <c r="B40" s="665" t="s">
        <v>341</v>
      </c>
      <c r="C40" s="657" t="s">
        <v>342</v>
      </c>
      <c r="D40" s="18" t="s">
        <v>342</v>
      </c>
      <c r="E40" s="18" t="s">
        <v>340</v>
      </c>
      <c r="F40" s="18" t="s">
        <v>340</v>
      </c>
      <c r="G40" s="18" t="s">
        <v>340</v>
      </c>
      <c r="H40" s="18" t="s">
        <v>340</v>
      </c>
      <c r="I40" s="18" t="s">
        <v>340</v>
      </c>
      <c r="J40" s="18" t="s">
        <v>340</v>
      </c>
      <c r="K40" s="18" t="s">
        <v>340</v>
      </c>
      <c r="L40" s="18" t="s">
        <v>340</v>
      </c>
      <c r="M40" s="18" t="s">
        <v>340</v>
      </c>
      <c r="N40" s="18" t="s">
        <v>340</v>
      </c>
      <c r="O40" s="18" t="s">
        <v>340</v>
      </c>
      <c r="P40" s="18" t="s">
        <v>340</v>
      </c>
      <c r="Q40" s="18" t="s">
        <v>340</v>
      </c>
      <c r="R40" s="18" t="s">
        <v>340</v>
      </c>
      <c r="S40" s="18" t="s">
        <v>340</v>
      </c>
      <c r="T40" s="18" t="s">
        <v>340</v>
      </c>
      <c r="U40" s="18" t="s">
        <v>340</v>
      </c>
      <c r="V40" s="28" t="s">
        <v>129</v>
      </c>
      <c r="W40" s="18" t="s">
        <v>340</v>
      </c>
      <c r="X40" s="18" t="s">
        <v>340</v>
      </c>
      <c r="Y40" s="18" t="s">
        <v>340</v>
      </c>
      <c r="Z40" s="18" t="s">
        <v>340</v>
      </c>
      <c r="AA40" s="18" t="s">
        <v>340</v>
      </c>
      <c r="AB40" s="18" t="s">
        <v>340</v>
      </c>
      <c r="AC40" s="18" t="s">
        <v>340</v>
      </c>
      <c r="AD40" s="18" t="s">
        <v>340</v>
      </c>
      <c r="AE40" s="18" t="s">
        <v>340</v>
      </c>
      <c r="AF40" s="18" t="s">
        <v>340</v>
      </c>
      <c r="AG40" s="18" t="s">
        <v>340</v>
      </c>
      <c r="AH40" s="18" t="s">
        <v>340</v>
      </c>
      <c r="AI40" s="18" t="s">
        <v>340</v>
      </c>
      <c r="AJ40" s="18" t="s">
        <v>340</v>
      </c>
      <c r="AK40" s="18" t="s">
        <v>340</v>
      </c>
      <c r="AL40" s="18" t="s">
        <v>340</v>
      </c>
      <c r="AM40" s="18" t="s">
        <v>340</v>
      </c>
      <c r="AN40" s="79" t="s">
        <v>449</v>
      </c>
      <c r="AO40" s="677" t="s">
        <v>342</v>
      </c>
      <c r="AP40" s="677" t="s">
        <v>455</v>
      </c>
      <c r="AQ40" s="666" t="s">
        <v>340</v>
      </c>
    </row>
    <row r="41" spans="1:46" ht="14.7" thickBot="1">
      <c r="A41" s="857" t="s">
        <v>179</v>
      </c>
      <c r="B41" s="667" t="s">
        <v>341</v>
      </c>
      <c r="C41" s="71" t="s">
        <v>342</v>
      </c>
      <c r="D41" s="21" t="s">
        <v>342</v>
      </c>
      <c r="E41" s="21" t="s">
        <v>340</v>
      </c>
      <c r="F41" s="21" t="s">
        <v>340</v>
      </c>
      <c r="G41" s="21" t="s">
        <v>340</v>
      </c>
      <c r="H41" s="21" t="s">
        <v>340</v>
      </c>
      <c r="I41" s="21" t="s">
        <v>340</v>
      </c>
      <c r="J41" s="21" t="s">
        <v>340</v>
      </c>
      <c r="K41" s="21" t="s">
        <v>340</v>
      </c>
      <c r="L41" s="21" t="s">
        <v>340</v>
      </c>
      <c r="M41" s="21" t="s">
        <v>340</v>
      </c>
      <c r="N41" s="21" t="s">
        <v>340</v>
      </c>
      <c r="O41" s="21" t="s">
        <v>340</v>
      </c>
      <c r="P41" s="21" t="s">
        <v>340</v>
      </c>
      <c r="Q41" s="21" t="s">
        <v>340</v>
      </c>
      <c r="R41" s="21" t="s">
        <v>340</v>
      </c>
      <c r="S41" s="21" t="s">
        <v>340</v>
      </c>
      <c r="T41" s="21" t="s">
        <v>340</v>
      </c>
      <c r="U41" s="21" t="s">
        <v>340</v>
      </c>
      <c r="V41" s="31" t="s">
        <v>129</v>
      </c>
      <c r="W41" s="21" t="s">
        <v>340</v>
      </c>
      <c r="X41" s="21" t="s">
        <v>340</v>
      </c>
      <c r="Y41" s="21" t="s">
        <v>340</v>
      </c>
      <c r="Z41" s="21" t="s">
        <v>340</v>
      </c>
      <c r="AA41" s="21" t="s">
        <v>340</v>
      </c>
      <c r="AB41" s="21" t="s">
        <v>340</v>
      </c>
      <c r="AC41" s="21" t="s">
        <v>340</v>
      </c>
      <c r="AD41" s="21" t="s">
        <v>340</v>
      </c>
      <c r="AE41" s="21" t="s">
        <v>340</v>
      </c>
      <c r="AF41" s="21" t="s">
        <v>340</v>
      </c>
      <c r="AG41" s="21" t="s">
        <v>340</v>
      </c>
      <c r="AH41" s="21" t="s">
        <v>340</v>
      </c>
      <c r="AI41" s="21" t="s">
        <v>340</v>
      </c>
      <c r="AJ41" s="21" t="s">
        <v>340</v>
      </c>
      <c r="AK41" s="21" t="s">
        <v>340</v>
      </c>
      <c r="AL41" s="21" t="s">
        <v>340</v>
      </c>
      <c r="AM41" s="21" t="s">
        <v>340</v>
      </c>
      <c r="AN41" s="669" t="s">
        <v>449</v>
      </c>
      <c r="AO41" s="678" t="s">
        <v>342</v>
      </c>
      <c r="AP41" s="678" t="s">
        <v>455</v>
      </c>
      <c r="AQ41" s="670" t="s">
        <v>340</v>
      </c>
    </row>
    <row r="42" spans="1:46" ht="14.7" thickTop="1">
      <c r="A42" s="858" t="s">
        <v>33</v>
      </c>
      <c r="B42" s="661" t="s">
        <v>343</v>
      </c>
      <c r="C42" s="16" t="s">
        <v>340</v>
      </c>
      <c r="D42" s="16" t="s">
        <v>340</v>
      </c>
      <c r="E42" s="16" t="s">
        <v>340</v>
      </c>
      <c r="F42" s="16" t="s">
        <v>340</v>
      </c>
      <c r="G42" s="16" t="s">
        <v>340</v>
      </c>
      <c r="H42" s="16" t="s">
        <v>340</v>
      </c>
      <c r="I42" s="16" t="s">
        <v>340</v>
      </c>
      <c r="J42" s="16" t="s">
        <v>340</v>
      </c>
      <c r="K42" s="16" t="s">
        <v>340</v>
      </c>
      <c r="L42" s="16" t="s">
        <v>340</v>
      </c>
      <c r="M42" s="16" t="s">
        <v>340</v>
      </c>
      <c r="N42" s="16" t="s">
        <v>340</v>
      </c>
      <c r="O42" s="16" t="s">
        <v>340</v>
      </c>
      <c r="P42" s="16" t="s">
        <v>340</v>
      </c>
      <c r="Q42" s="16" t="s">
        <v>340</v>
      </c>
      <c r="R42" s="16" t="s">
        <v>340</v>
      </c>
      <c r="S42" s="16" t="s">
        <v>340</v>
      </c>
      <c r="T42" s="16" t="s">
        <v>340</v>
      </c>
      <c r="U42" s="16" t="s">
        <v>340</v>
      </c>
      <c r="V42" s="662" t="s">
        <v>340</v>
      </c>
      <c r="W42" s="16" t="s">
        <v>340</v>
      </c>
      <c r="X42" s="16" t="s">
        <v>340</v>
      </c>
      <c r="Y42" s="16" t="s">
        <v>340</v>
      </c>
      <c r="Z42" s="16" t="s">
        <v>340</v>
      </c>
      <c r="AA42" s="16" t="s">
        <v>340</v>
      </c>
      <c r="AB42" s="16" t="s">
        <v>340</v>
      </c>
      <c r="AC42" s="16" t="s">
        <v>340</v>
      </c>
      <c r="AD42" s="16" t="s">
        <v>340</v>
      </c>
      <c r="AE42" s="16" t="s">
        <v>340</v>
      </c>
      <c r="AF42" s="16" t="s">
        <v>340</v>
      </c>
      <c r="AG42" s="16" t="s">
        <v>340</v>
      </c>
      <c r="AH42" s="16" t="s">
        <v>340</v>
      </c>
      <c r="AI42" s="16" t="s">
        <v>340</v>
      </c>
      <c r="AJ42" s="16" t="s">
        <v>340</v>
      </c>
      <c r="AK42" s="16" t="s">
        <v>340</v>
      </c>
      <c r="AL42" s="16" t="s">
        <v>340</v>
      </c>
      <c r="AM42" s="16" t="s">
        <v>340</v>
      </c>
      <c r="AN42" s="663" t="s">
        <v>449</v>
      </c>
      <c r="AO42" s="663" t="s">
        <v>449</v>
      </c>
      <c r="AP42" s="663" t="s">
        <v>449</v>
      </c>
      <c r="AQ42" s="664" t="s">
        <v>340</v>
      </c>
    </row>
    <row r="43" spans="1:46">
      <c r="A43" s="853" t="s">
        <v>32</v>
      </c>
      <c r="B43" s="665" t="s">
        <v>343</v>
      </c>
      <c r="C43" s="18" t="s">
        <v>340</v>
      </c>
      <c r="D43" s="18" t="s">
        <v>340</v>
      </c>
      <c r="E43" s="18" t="s">
        <v>340</v>
      </c>
      <c r="F43" s="18" t="s">
        <v>340</v>
      </c>
      <c r="G43" s="18" t="s">
        <v>340</v>
      </c>
      <c r="H43" s="18" t="s">
        <v>340</v>
      </c>
      <c r="I43" s="18" t="s">
        <v>340</v>
      </c>
      <c r="J43" s="18" t="s">
        <v>340</v>
      </c>
      <c r="K43" s="18" t="s">
        <v>340</v>
      </c>
      <c r="L43" s="18" t="s">
        <v>340</v>
      </c>
      <c r="M43" s="18" t="s">
        <v>340</v>
      </c>
      <c r="N43" s="18" t="s">
        <v>340</v>
      </c>
      <c r="O43" s="18" t="s">
        <v>340</v>
      </c>
      <c r="P43" s="18" t="s">
        <v>340</v>
      </c>
      <c r="Q43" s="18" t="s">
        <v>340</v>
      </c>
      <c r="R43" s="18" t="s">
        <v>340</v>
      </c>
      <c r="S43" s="18" t="s">
        <v>340</v>
      </c>
      <c r="T43" s="18" t="s">
        <v>340</v>
      </c>
      <c r="U43" s="18" t="s">
        <v>340</v>
      </c>
      <c r="V43" s="660" t="s">
        <v>340</v>
      </c>
      <c r="W43" s="18" t="s">
        <v>340</v>
      </c>
      <c r="X43" s="18" t="s">
        <v>340</v>
      </c>
      <c r="Y43" s="18" t="s">
        <v>340</v>
      </c>
      <c r="Z43" s="18" t="s">
        <v>340</v>
      </c>
      <c r="AA43" s="18" t="s">
        <v>340</v>
      </c>
      <c r="AB43" s="18" t="s">
        <v>340</v>
      </c>
      <c r="AC43" s="18" t="s">
        <v>340</v>
      </c>
      <c r="AD43" s="18" t="s">
        <v>340</v>
      </c>
      <c r="AE43" s="18" t="s">
        <v>340</v>
      </c>
      <c r="AF43" s="18" t="s">
        <v>340</v>
      </c>
      <c r="AG43" s="18" t="s">
        <v>340</v>
      </c>
      <c r="AH43" s="18" t="s">
        <v>340</v>
      </c>
      <c r="AI43" s="18" t="s">
        <v>340</v>
      </c>
      <c r="AJ43" s="18" t="s">
        <v>340</v>
      </c>
      <c r="AK43" s="18" t="s">
        <v>340</v>
      </c>
      <c r="AL43" s="18" t="s">
        <v>340</v>
      </c>
      <c r="AM43" s="18" t="s">
        <v>340</v>
      </c>
      <c r="AN43" s="79" t="s">
        <v>449</v>
      </c>
      <c r="AO43" s="79" t="s">
        <v>449</v>
      </c>
      <c r="AP43" s="79" t="s">
        <v>449</v>
      </c>
      <c r="AQ43" s="666" t="s">
        <v>340</v>
      </c>
    </row>
    <row r="44" spans="1:46">
      <c r="A44" s="853" t="s">
        <v>29</v>
      </c>
      <c r="B44" s="665" t="s">
        <v>343</v>
      </c>
      <c r="C44" s="18" t="s">
        <v>340</v>
      </c>
      <c r="D44" s="18" t="s">
        <v>340</v>
      </c>
      <c r="E44" s="18" t="s">
        <v>340</v>
      </c>
      <c r="F44" s="18" t="s">
        <v>340</v>
      </c>
      <c r="G44" s="18" t="s">
        <v>340</v>
      </c>
      <c r="H44" s="18" t="s">
        <v>340</v>
      </c>
      <c r="I44" s="18" t="s">
        <v>340</v>
      </c>
      <c r="J44" s="18" t="s">
        <v>340</v>
      </c>
      <c r="K44" s="18" t="s">
        <v>340</v>
      </c>
      <c r="L44" s="18" t="s">
        <v>340</v>
      </c>
      <c r="M44" s="18" t="s">
        <v>340</v>
      </c>
      <c r="N44" s="18" t="s">
        <v>340</v>
      </c>
      <c r="O44" s="18" t="s">
        <v>340</v>
      </c>
      <c r="P44" s="18" t="s">
        <v>340</v>
      </c>
      <c r="Q44" s="18" t="s">
        <v>340</v>
      </c>
      <c r="R44" s="18" t="s">
        <v>340</v>
      </c>
      <c r="S44" s="18" t="s">
        <v>340</v>
      </c>
      <c r="T44" s="18" t="s">
        <v>340</v>
      </c>
      <c r="U44" s="18" t="s">
        <v>340</v>
      </c>
      <c r="V44" s="660" t="s">
        <v>340</v>
      </c>
      <c r="W44" s="18" t="s">
        <v>340</v>
      </c>
      <c r="X44" s="18" t="s">
        <v>340</v>
      </c>
      <c r="Y44" s="18" t="s">
        <v>340</v>
      </c>
      <c r="Z44" s="18" t="s">
        <v>340</v>
      </c>
      <c r="AA44" s="18" t="s">
        <v>340</v>
      </c>
      <c r="AB44" s="18" t="s">
        <v>340</v>
      </c>
      <c r="AC44" s="18" t="s">
        <v>340</v>
      </c>
      <c r="AD44" s="18" t="s">
        <v>340</v>
      </c>
      <c r="AE44" s="18" t="s">
        <v>340</v>
      </c>
      <c r="AF44" s="18" t="s">
        <v>340</v>
      </c>
      <c r="AG44" s="18" t="s">
        <v>340</v>
      </c>
      <c r="AH44" s="18" t="s">
        <v>340</v>
      </c>
      <c r="AI44" s="18" t="s">
        <v>340</v>
      </c>
      <c r="AJ44" s="18" t="s">
        <v>340</v>
      </c>
      <c r="AK44" s="18" t="s">
        <v>340</v>
      </c>
      <c r="AL44" s="18" t="s">
        <v>340</v>
      </c>
      <c r="AM44" s="18" t="s">
        <v>340</v>
      </c>
      <c r="AN44" s="79" t="s">
        <v>449</v>
      </c>
      <c r="AO44" s="79" t="s">
        <v>449</v>
      </c>
      <c r="AP44" s="79" t="s">
        <v>449</v>
      </c>
      <c r="AQ44" s="666" t="s">
        <v>340</v>
      </c>
    </row>
    <row r="45" spans="1:46" ht="14.7" thickBot="1">
      <c r="A45" s="857" t="s">
        <v>28</v>
      </c>
      <c r="B45" s="667" t="s">
        <v>343</v>
      </c>
      <c r="C45" s="21" t="s">
        <v>340</v>
      </c>
      <c r="D45" s="21" t="s">
        <v>340</v>
      </c>
      <c r="E45" s="21" t="s">
        <v>340</v>
      </c>
      <c r="F45" s="21" t="s">
        <v>340</v>
      </c>
      <c r="G45" s="21" t="s">
        <v>340</v>
      </c>
      <c r="H45" s="21" t="s">
        <v>340</v>
      </c>
      <c r="I45" s="21" t="s">
        <v>340</v>
      </c>
      <c r="J45" s="21" t="s">
        <v>340</v>
      </c>
      <c r="K45" s="21" t="s">
        <v>340</v>
      </c>
      <c r="L45" s="21" t="s">
        <v>340</v>
      </c>
      <c r="M45" s="21" t="s">
        <v>340</v>
      </c>
      <c r="N45" s="21" t="s">
        <v>340</v>
      </c>
      <c r="O45" s="21" t="s">
        <v>340</v>
      </c>
      <c r="P45" s="21" t="s">
        <v>340</v>
      </c>
      <c r="Q45" s="21" t="s">
        <v>340</v>
      </c>
      <c r="R45" s="21" t="s">
        <v>340</v>
      </c>
      <c r="S45" s="21" t="s">
        <v>340</v>
      </c>
      <c r="T45" s="21" t="s">
        <v>340</v>
      </c>
      <c r="U45" s="21" t="s">
        <v>340</v>
      </c>
      <c r="V45" s="668" t="s">
        <v>340</v>
      </c>
      <c r="W45" s="21" t="s">
        <v>340</v>
      </c>
      <c r="X45" s="21" t="s">
        <v>340</v>
      </c>
      <c r="Y45" s="21" t="s">
        <v>340</v>
      </c>
      <c r="Z45" s="21" t="s">
        <v>340</v>
      </c>
      <c r="AA45" s="21" t="s">
        <v>340</v>
      </c>
      <c r="AB45" s="21" t="s">
        <v>340</v>
      </c>
      <c r="AC45" s="21" t="s">
        <v>340</v>
      </c>
      <c r="AD45" s="21" t="s">
        <v>340</v>
      </c>
      <c r="AE45" s="21" t="s">
        <v>340</v>
      </c>
      <c r="AF45" s="21" t="s">
        <v>340</v>
      </c>
      <c r="AG45" s="21" t="s">
        <v>340</v>
      </c>
      <c r="AH45" s="21" t="s">
        <v>340</v>
      </c>
      <c r="AI45" s="21" t="s">
        <v>340</v>
      </c>
      <c r="AJ45" s="21" t="s">
        <v>340</v>
      </c>
      <c r="AK45" s="21" t="s">
        <v>340</v>
      </c>
      <c r="AL45" s="21" t="s">
        <v>340</v>
      </c>
      <c r="AM45" s="21" t="s">
        <v>340</v>
      </c>
      <c r="AN45" s="669" t="s">
        <v>449</v>
      </c>
      <c r="AO45" s="669" t="s">
        <v>449</v>
      </c>
      <c r="AP45" s="669" t="s">
        <v>449</v>
      </c>
      <c r="AQ45" s="670" t="s">
        <v>340</v>
      </c>
    </row>
    <row r="46" spans="1:46" ht="14.7" thickTop="1">
      <c r="A46" s="858" t="s">
        <v>122</v>
      </c>
      <c r="B46" s="661" t="s">
        <v>344</v>
      </c>
      <c r="C46" s="16" t="s">
        <v>342</v>
      </c>
      <c r="D46" s="16" t="s">
        <v>342</v>
      </c>
      <c r="E46" s="16" t="s">
        <v>340</v>
      </c>
      <c r="F46" s="16" t="s">
        <v>340</v>
      </c>
      <c r="G46" s="16" t="s">
        <v>340</v>
      </c>
      <c r="H46" s="16" t="s">
        <v>340</v>
      </c>
      <c r="I46" s="16" t="s">
        <v>340</v>
      </c>
      <c r="J46" s="16" t="s">
        <v>340</v>
      </c>
      <c r="K46" s="16" t="s">
        <v>340</v>
      </c>
      <c r="L46" s="16" t="s">
        <v>340</v>
      </c>
      <c r="M46" s="16" t="s">
        <v>340</v>
      </c>
      <c r="N46" s="16" t="s">
        <v>340</v>
      </c>
      <c r="O46" s="16" t="s">
        <v>340</v>
      </c>
      <c r="P46" s="16" t="s">
        <v>340</v>
      </c>
      <c r="Q46" s="16" t="s">
        <v>340</v>
      </c>
      <c r="R46" s="16" t="s">
        <v>340</v>
      </c>
      <c r="S46" s="16" t="s">
        <v>340</v>
      </c>
      <c r="T46" s="16" t="s">
        <v>340</v>
      </c>
      <c r="U46" s="16" t="s">
        <v>340</v>
      </c>
      <c r="V46" s="24" t="s">
        <v>129</v>
      </c>
      <c r="W46" s="16" t="s">
        <v>340</v>
      </c>
      <c r="X46" s="16" t="s">
        <v>340</v>
      </c>
      <c r="Y46" s="16" t="s">
        <v>340</v>
      </c>
      <c r="Z46" s="16" t="s">
        <v>340</v>
      </c>
      <c r="AA46" s="16" t="s">
        <v>340</v>
      </c>
      <c r="AB46" s="16" t="s">
        <v>340</v>
      </c>
      <c r="AC46" s="16" t="s">
        <v>340</v>
      </c>
      <c r="AD46" s="16" t="s">
        <v>340</v>
      </c>
      <c r="AE46" s="16" t="s">
        <v>340</v>
      </c>
      <c r="AF46" s="16" t="s">
        <v>340</v>
      </c>
      <c r="AG46" s="16" t="s">
        <v>340</v>
      </c>
      <c r="AH46" s="16" t="s">
        <v>340</v>
      </c>
      <c r="AI46" s="16" t="s">
        <v>340</v>
      </c>
      <c r="AJ46" s="16" t="s">
        <v>340</v>
      </c>
      <c r="AK46" s="16" t="s">
        <v>340</v>
      </c>
      <c r="AL46" s="16" t="s">
        <v>340</v>
      </c>
      <c r="AM46" s="16" t="s">
        <v>340</v>
      </c>
      <c r="AN46" s="663" t="s">
        <v>449</v>
      </c>
      <c r="AO46" s="676" t="s">
        <v>342</v>
      </c>
      <c r="AP46" s="676" t="s">
        <v>455</v>
      </c>
      <c r="AQ46" s="664" t="s">
        <v>340</v>
      </c>
    </row>
    <row r="47" spans="1:46" ht="14.7" thickBot="1">
      <c r="A47" s="857" t="s">
        <v>345</v>
      </c>
      <c r="B47" s="667" t="s">
        <v>344</v>
      </c>
      <c r="C47" s="21" t="s">
        <v>342</v>
      </c>
      <c r="D47" s="21" t="s">
        <v>342</v>
      </c>
      <c r="E47" s="21" t="s">
        <v>340</v>
      </c>
      <c r="F47" s="21" t="s">
        <v>340</v>
      </c>
      <c r="G47" s="21" t="s">
        <v>340</v>
      </c>
      <c r="H47" s="21" t="s">
        <v>340</v>
      </c>
      <c r="I47" s="21" t="s">
        <v>340</v>
      </c>
      <c r="J47" s="21" t="s">
        <v>340</v>
      </c>
      <c r="K47" s="21" t="s">
        <v>340</v>
      </c>
      <c r="L47" s="21" t="s">
        <v>340</v>
      </c>
      <c r="M47" s="21" t="s">
        <v>340</v>
      </c>
      <c r="N47" s="21" t="s">
        <v>340</v>
      </c>
      <c r="O47" s="21" t="s">
        <v>340</v>
      </c>
      <c r="P47" s="21" t="s">
        <v>340</v>
      </c>
      <c r="Q47" s="21" t="s">
        <v>340</v>
      </c>
      <c r="R47" s="21" t="s">
        <v>340</v>
      </c>
      <c r="S47" s="21" t="s">
        <v>340</v>
      </c>
      <c r="T47" s="21" t="s">
        <v>340</v>
      </c>
      <c r="U47" s="21" t="s">
        <v>340</v>
      </c>
      <c r="V47" s="31" t="s">
        <v>129</v>
      </c>
      <c r="W47" s="21" t="s">
        <v>340</v>
      </c>
      <c r="X47" s="21" t="s">
        <v>340</v>
      </c>
      <c r="Y47" s="21" t="s">
        <v>340</v>
      </c>
      <c r="Z47" s="21" t="s">
        <v>340</v>
      </c>
      <c r="AA47" s="21" t="s">
        <v>340</v>
      </c>
      <c r="AB47" s="21" t="s">
        <v>340</v>
      </c>
      <c r="AC47" s="21" t="s">
        <v>340</v>
      </c>
      <c r="AD47" s="21" t="s">
        <v>340</v>
      </c>
      <c r="AE47" s="21" t="s">
        <v>340</v>
      </c>
      <c r="AF47" s="21" t="s">
        <v>340</v>
      </c>
      <c r="AG47" s="21" t="s">
        <v>340</v>
      </c>
      <c r="AH47" s="21" t="s">
        <v>340</v>
      </c>
      <c r="AI47" s="21" t="s">
        <v>340</v>
      </c>
      <c r="AJ47" s="21" t="s">
        <v>340</v>
      </c>
      <c r="AK47" s="21" t="s">
        <v>340</v>
      </c>
      <c r="AL47" s="21" t="s">
        <v>340</v>
      </c>
      <c r="AM47" s="21" t="s">
        <v>340</v>
      </c>
      <c r="AN47" s="669" t="s">
        <v>449</v>
      </c>
      <c r="AO47" s="678" t="s">
        <v>342</v>
      </c>
      <c r="AP47" s="678" t="s">
        <v>455</v>
      </c>
      <c r="AQ47" s="670" t="s">
        <v>340</v>
      </c>
    </row>
    <row r="48" spans="1:46" ht="14.7" thickTop="1">
      <c r="A48" s="858" t="s">
        <v>141</v>
      </c>
      <c r="B48" s="661" t="s">
        <v>346</v>
      </c>
      <c r="C48" s="16" t="s">
        <v>342</v>
      </c>
      <c r="D48" s="16" t="s">
        <v>342</v>
      </c>
      <c r="E48" s="16" t="s">
        <v>340</v>
      </c>
      <c r="F48" s="16" t="s">
        <v>340</v>
      </c>
      <c r="G48" s="16" t="s">
        <v>340</v>
      </c>
      <c r="H48" s="16" t="s">
        <v>340</v>
      </c>
      <c r="I48" s="16" t="s">
        <v>340</v>
      </c>
      <c r="J48" s="16" t="s">
        <v>340</v>
      </c>
      <c r="K48" s="16" t="s">
        <v>340</v>
      </c>
      <c r="L48" s="16" t="s">
        <v>340</v>
      </c>
      <c r="M48" s="16" t="s">
        <v>340</v>
      </c>
      <c r="N48" s="16" t="s">
        <v>340</v>
      </c>
      <c r="O48" s="16" t="s">
        <v>340</v>
      </c>
      <c r="P48" s="16" t="s">
        <v>340</v>
      </c>
      <c r="Q48" s="16" t="s">
        <v>340</v>
      </c>
      <c r="R48" s="16" t="s">
        <v>340</v>
      </c>
      <c r="S48" s="16" t="s">
        <v>340</v>
      </c>
      <c r="T48" s="16" t="s">
        <v>340</v>
      </c>
      <c r="U48" s="16" t="s">
        <v>340</v>
      </c>
      <c r="V48" s="24" t="s">
        <v>129</v>
      </c>
      <c r="W48" s="16" t="s">
        <v>340</v>
      </c>
      <c r="X48" s="16" t="s">
        <v>340</v>
      </c>
      <c r="Y48" s="16" t="s">
        <v>340</v>
      </c>
      <c r="Z48" s="16" t="s">
        <v>340</v>
      </c>
      <c r="AA48" s="16" t="s">
        <v>340</v>
      </c>
      <c r="AB48" s="16" t="s">
        <v>340</v>
      </c>
      <c r="AC48" s="16" t="s">
        <v>340</v>
      </c>
      <c r="AD48" s="16" t="s">
        <v>340</v>
      </c>
      <c r="AE48" s="16" t="s">
        <v>340</v>
      </c>
      <c r="AF48" s="16" t="s">
        <v>340</v>
      </c>
      <c r="AG48" s="16" t="s">
        <v>340</v>
      </c>
      <c r="AH48" s="16" t="s">
        <v>340</v>
      </c>
      <c r="AI48" s="16" t="s">
        <v>340</v>
      </c>
      <c r="AJ48" s="16" t="s">
        <v>340</v>
      </c>
      <c r="AK48" s="16" t="s">
        <v>340</v>
      </c>
      <c r="AL48" s="16" t="s">
        <v>340</v>
      </c>
      <c r="AM48" s="16" t="s">
        <v>340</v>
      </c>
      <c r="AN48" s="663" t="s">
        <v>449</v>
      </c>
      <c r="AO48" s="676" t="s">
        <v>342</v>
      </c>
      <c r="AP48" s="676" t="s">
        <v>455</v>
      </c>
      <c r="AQ48" s="664" t="s">
        <v>340</v>
      </c>
    </row>
    <row r="49" spans="1:43">
      <c r="A49" s="853" t="s">
        <v>247</v>
      </c>
      <c r="B49" s="665" t="s">
        <v>346</v>
      </c>
      <c r="C49" s="18" t="s">
        <v>342</v>
      </c>
      <c r="D49" s="18" t="s">
        <v>342</v>
      </c>
      <c r="E49" s="18" t="s">
        <v>340</v>
      </c>
      <c r="F49" s="18" t="s">
        <v>340</v>
      </c>
      <c r="G49" s="18" t="s">
        <v>340</v>
      </c>
      <c r="H49" s="18" t="s">
        <v>340</v>
      </c>
      <c r="I49" s="18" t="s">
        <v>340</v>
      </c>
      <c r="J49" s="18" t="s">
        <v>340</v>
      </c>
      <c r="K49" s="18" t="s">
        <v>340</v>
      </c>
      <c r="L49" s="18" t="s">
        <v>340</v>
      </c>
      <c r="M49" s="18" t="s">
        <v>340</v>
      </c>
      <c r="N49" s="18" t="s">
        <v>340</v>
      </c>
      <c r="O49" s="18" t="s">
        <v>340</v>
      </c>
      <c r="P49" s="18" t="s">
        <v>340</v>
      </c>
      <c r="Q49" s="18" t="s">
        <v>340</v>
      </c>
      <c r="R49" s="18" t="s">
        <v>340</v>
      </c>
      <c r="S49" s="18" t="s">
        <v>340</v>
      </c>
      <c r="T49" s="18" t="s">
        <v>340</v>
      </c>
      <c r="U49" s="18" t="s">
        <v>340</v>
      </c>
      <c r="V49" s="28" t="s">
        <v>129</v>
      </c>
      <c r="W49" s="18" t="s">
        <v>340</v>
      </c>
      <c r="X49" s="18" t="s">
        <v>340</v>
      </c>
      <c r="Y49" s="18" t="s">
        <v>340</v>
      </c>
      <c r="Z49" s="18" t="s">
        <v>340</v>
      </c>
      <c r="AA49" s="18" t="s">
        <v>340</v>
      </c>
      <c r="AB49" s="18" t="s">
        <v>340</v>
      </c>
      <c r="AC49" s="18" t="s">
        <v>340</v>
      </c>
      <c r="AD49" s="18" t="s">
        <v>340</v>
      </c>
      <c r="AE49" s="18" t="s">
        <v>340</v>
      </c>
      <c r="AF49" s="18" t="s">
        <v>340</v>
      </c>
      <c r="AG49" s="18" t="s">
        <v>340</v>
      </c>
      <c r="AH49" s="18" t="s">
        <v>340</v>
      </c>
      <c r="AI49" s="18" t="s">
        <v>340</v>
      </c>
      <c r="AJ49" s="18" t="s">
        <v>340</v>
      </c>
      <c r="AK49" s="18" t="s">
        <v>340</v>
      </c>
      <c r="AL49" s="18" t="s">
        <v>340</v>
      </c>
      <c r="AM49" s="18" t="s">
        <v>340</v>
      </c>
      <c r="AN49" s="79" t="s">
        <v>449</v>
      </c>
      <c r="AO49" s="677" t="s">
        <v>342</v>
      </c>
      <c r="AP49" s="677" t="s">
        <v>455</v>
      </c>
      <c r="AQ49" s="666" t="s">
        <v>340</v>
      </c>
    </row>
    <row r="50" spans="1:43">
      <c r="A50" s="853" t="s">
        <v>219</v>
      </c>
      <c r="B50" s="665" t="s">
        <v>346</v>
      </c>
      <c r="C50" s="18" t="s">
        <v>342</v>
      </c>
      <c r="D50" s="18" t="s">
        <v>342</v>
      </c>
      <c r="E50" s="18" t="s">
        <v>340</v>
      </c>
      <c r="F50" s="18" t="s">
        <v>340</v>
      </c>
      <c r="G50" s="18" t="s">
        <v>340</v>
      </c>
      <c r="H50" s="18" t="s">
        <v>340</v>
      </c>
      <c r="I50" s="18" t="s">
        <v>340</v>
      </c>
      <c r="J50" s="18" t="s">
        <v>340</v>
      </c>
      <c r="K50" s="18" t="s">
        <v>340</v>
      </c>
      <c r="L50" s="18" t="s">
        <v>340</v>
      </c>
      <c r="M50" s="18" t="s">
        <v>340</v>
      </c>
      <c r="N50" s="18" t="s">
        <v>340</v>
      </c>
      <c r="O50" s="18" t="s">
        <v>340</v>
      </c>
      <c r="P50" s="18" t="s">
        <v>340</v>
      </c>
      <c r="Q50" s="18" t="s">
        <v>340</v>
      </c>
      <c r="R50" s="18" t="s">
        <v>340</v>
      </c>
      <c r="S50" s="18" t="s">
        <v>340</v>
      </c>
      <c r="T50" s="18" t="s">
        <v>340</v>
      </c>
      <c r="U50" s="18" t="s">
        <v>340</v>
      </c>
      <c r="V50" s="28" t="s">
        <v>129</v>
      </c>
      <c r="W50" s="18" t="s">
        <v>340</v>
      </c>
      <c r="X50" s="18" t="s">
        <v>340</v>
      </c>
      <c r="Y50" s="18" t="s">
        <v>340</v>
      </c>
      <c r="Z50" s="18" t="s">
        <v>340</v>
      </c>
      <c r="AA50" s="18" t="s">
        <v>340</v>
      </c>
      <c r="AB50" s="18" t="s">
        <v>340</v>
      </c>
      <c r="AC50" s="18" t="s">
        <v>340</v>
      </c>
      <c r="AD50" s="18" t="s">
        <v>340</v>
      </c>
      <c r="AE50" s="18" t="s">
        <v>340</v>
      </c>
      <c r="AF50" s="18" t="s">
        <v>340</v>
      </c>
      <c r="AG50" s="18" t="s">
        <v>340</v>
      </c>
      <c r="AH50" s="18" t="s">
        <v>340</v>
      </c>
      <c r="AI50" s="18" t="s">
        <v>340</v>
      </c>
      <c r="AJ50" s="18" t="s">
        <v>340</v>
      </c>
      <c r="AK50" s="18" t="s">
        <v>340</v>
      </c>
      <c r="AL50" s="18" t="s">
        <v>340</v>
      </c>
      <c r="AM50" s="18" t="s">
        <v>340</v>
      </c>
      <c r="AN50" s="79" t="s">
        <v>449</v>
      </c>
      <c r="AO50" s="677" t="s">
        <v>342</v>
      </c>
      <c r="AP50" s="677" t="s">
        <v>455</v>
      </c>
      <c r="AQ50" s="666" t="s">
        <v>340</v>
      </c>
    </row>
    <row r="51" spans="1:43">
      <c r="A51" s="1043" t="s">
        <v>4286</v>
      </c>
      <c r="B51" s="665" t="s">
        <v>346</v>
      </c>
      <c r="C51" s="18" t="s">
        <v>342</v>
      </c>
      <c r="D51" s="18" t="s">
        <v>342</v>
      </c>
      <c r="E51" s="18" t="s">
        <v>340</v>
      </c>
      <c r="F51" s="18" t="s">
        <v>340</v>
      </c>
      <c r="G51" s="18" t="s">
        <v>340</v>
      </c>
      <c r="H51" s="18" t="s">
        <v>340</v>
      </c>
      <c r="I51" s="18" t="s">
        <v>340</v>
      </c>
      <c r="J51" s="18" t="s">
        <v>340</v>
      </c>
      <c r="K51" s="18" t="s">
        <v>340</v>
      </c>
      <c r="L51" s="18" t="s">
        <v>340</v>
      </c>
      <c r="M51" s="18" t="s">
        <v>340</v>
      </c>
      <c r="N51" s="18" t="s">
        <v>340</v>
      </c>
      <c r="O51" s="18" t="s">
        <v>340</v>
      </c>
      <c r="P51" s="18" t="s">
        <v>340</v>
      </c>
      <c r="Q51" s="18" t="s">
        <v>340</v>
      </c>
      <c r="R51" s="18" t="s">
        <v>340</v>
      </c>
      <c r="S51" s="18" t="s">
        <v>340</v>
      </c>
      <c r="T51" s="18" t="s">
        <v>340</v>
      </c>
      <c r="U51" s="18" t="s">
        <v>340</v>
      </c>
      <c r="V51" s="28" t="s">
        <v>129</v>
      </c>
      <c r="W51" s="18" t="s">
        <v>340</v>
      </c>
      <c r="X51" s="18" t="s">
        <v>340</v>
      </c>
      <c r="Y51" s="18" t="s">
        <v>340</v>
      </c>
      <c r="Z51" s="18" t="s">
        <v>340</v>
      </c>
      <c r="AA51" s="18" t="s">
        <v>340</v>
      </c>
      <c r="AB51" s="18" t="s">
        <v>340</v>
      </c>
      <c r="AC51" s="18" t="s">
        <v>340</v>
      </c>
      <c r="AD51" s="18" t="s">
        <v>340</v>
      </c>
      <c r="AE51" s="18" t="s">
        <v>340</v>
      </c>
      <c r="AF51" s="18" t="s">
        <v>340</v>
      </c>
      <c r="AG51" s="18" t="s">
        <v>340</v>
      </c>
      <c r="AH51" s="18" t="s">
        <v>340</v>
      </c>
      <c r="AI51" s="18" t="s">
        <v>340</v>
      </c>
      <c r="AJ51" s="18" t="s">
        <v>340</v>
      </c>
      <c r="AK51" s="18" t="s">
        <v>340</v>
      </c>
      <c r="AL51" s="18" t="s">
        <v>340</v>
      </c>
      <c r="AM51" s="18" t="s">
        <v>340</v>
      </c>
      <c r="AN51" s="79" t="s">
        <v>449</v>
      </c>
      <c r="AO51" s="677" t="s">
        <v>342</v>
      </c>
      <c r="AP51" s="677" t="s">
        <v>455</v>
      </c>
      <c r="AQ51" s="666" t="s">
        <v>340</v>
      </c>
    </row>
    <row r="52" spans="1:43" ht="14.7" thickBot="1">
      <c r="A52" s="857" t="s">
        <v>147</v>
      </c>
      <c r="B52" s="667" t="s">
        <v>346</v>
      </c>
      <c r="C52" s="21" t="s">
        <v>342</v>
      </c>
      <c r="D52" s="21" t="s">
        <v>342</v>
      </c>
      <c r="E52" s="21" t="s">
        <v>340</v>
      </c>
      <c r="F52" s="21" t="s">
        <v>340</v>
      </c>
      <c r="G52" s="21" t="s">
        <v>340</v>
      </c>
      <c r="H52" s="21" t="s">
        <v>340</v>
      </c>
      <c r="I52" s="21" t="s">
        <v>340</v>
      </c>
      <c r="J52" s="21" t="s">
        <v>340</v>
      </c>
      <c r="K52" s="21" t="s">
        <v>340</v>
      </c>
      <c r="L52" s="21" t="s">
        <v>340</v>
      </c>
      <c r="M52" s="21" t="s">
        <v>340</v>
      </c>
      <c r="N52" s="21" t="s">
        <v>340</v>
      </c>
      <c r="O52" s="21" t="s">
        <v>340</v>
      </c>
      <c r="P52" s="21" t="s">
        <v>340</v>
      </c>
      <c r="Q52" s="21" t="s">
        <v>340</v>
      </c>
      <c r="R52" s="21" t="s">
        <v>340</v>
      </c>
      <c r="S52" s="21" t="s">
        <v>340</v>
      </c>
      <c r="T52" s="21" t="s">
        <v>340</v>
      </c>
      <c r="U52" s="21" t="s">
        <v>340</v>
      </c>
      <c r="V52" s="31" t="s">
        <v>129</v>
      </c>
      <c r="W52" s="21" t="s">
        <v>340</v>
      </c>
      <c r="X52" s="21" t="s">
        <v>340</v>
      </c>
      <c r="Y52" s="21" t="s">
        <v>340</v>
      </c>
      <c r="Z52" s="21" t="s">
        <v>340</v>
      </c>
      <c r="AA52" s="21" t="s">
        <v>340</v>
      </c>
      <c r="AB52" s="21" t="s">
        <v>340</v>
      </c>
      <c r="AC52" s="21" t="s">
        <v>340</v>
      </c>
      <c r="AD52" s="21" t="s">
        <v>340</v>
      </c>
      <c r="AE52" s="21" t="s">
        <v>340</v>
      </c>
      <c r="AF52" s="21" t="s">
        <v>340</v>
      </c>
      <c r="AG52" s="21" t="s">
        <v>340</v>
      </c>
      <c r="AH52" s="21" t="s">
        <v>340</v>
      </c>
      <c r="AI52" s="21" t="s">
        <v>340</v>
      </c>
      <c r="AJ52" s="21" t="s">
        <v>340</v>
      </c>
      <c r="AK52" s="21" t="s">
        <v>340</v>
      </c>
      <c r="AL52" s="21" t="s">
        <v>340</v>
      </c>
      <c r="AM52" s="21" t="s">
        <v>340</v>
      </c>
      <c r="AN52" s="669" t="s">
        <v>449</v>
      </c>
      <c r="AO52" s="678" t="s">
        <v>342</v>
      </c>
      <c r="AP52" s="678" t="s">
        <v>455</v>
      </c>
      <c r="AQ52" s="670" t="s">
        <v>340</v>
      </c>
    </row>
    <row r="53" spans="1:43" ht="14.7" thickTop="1">
      <c r="A53" s="859" t="s">
        <v>3799</v>
      </c>
      <c r="B53" s="661" t="s">
        <v>3462</v>
      </c>
      <c r="C53" s="16" t="s">
        <v>340</v>
      </c>
      <c r="D53" s="839" t="s">
        <v>3460</v>
      </c>
      <c r="E53" s="16" t="s">
        <v>340</v>
      </c>
      <c r="F53" s="16" t="s">
        <v>340</v>
      </c>
      <c r="G53" s="16" t="s">
        <v>340</v>
      </c>
      <c r="H53" s="16" t="s">
        <v>340</v>
      </c>
      <c r="I53" s="16" t="s">
        <v>340</v>
      </c>
      <c r="J53" s="16" t="s">
        <v>340</v>
      </c>
      <c r="K53" s="16" t="s">
        <v>340</v>
      </c>
      <c r="L53" s="16" t="s">
        <v>340</v>
      </c>
      <c r="M53" s="16" t="s">
        <v>340</v>
      </c>
      <c r="N53" s="16" t="s">
        <v>340</v>
      </c>
      <c r="O53" s="16" t="s">
        <v>340</v>
      </c>
      <c r="P53" s="16" t="s">
        <v>340</v>
      </c>
      <c r="Q53" s="16" t="s">
        <v>340</v>
      </c>
      <c r="R53" s="16" t="s">
        <v>340</v>
      </c>
      <c r="S53" s="16" t="s">
        <v>340</v>
      </c>
      <c r="T53" s="16" t="s">
        <v>340</v>
      </c>
      <c r="U53" s="16" t="s">
        <v>340</v>
      </c>
      <c r="V53" s="662" t="s">
        <v>129</v>
      </c>
      <c r="W53" s="16" t="s">
        <v>340</v>
      </c>
      <c r="X53" s="16" t="s">
        <v>340</v>
      </c>
      <c r="Y53" s="16" t="s">
        <v>340</v>
      </c>
      <c r="Z53" s="16" t="s">
        <v>340</v>
      </c>
      <c r="AA53" s="16" t="s">
        <v>340</v>
      </c>
      <c r="AB53" s="16" t="s">
        <v>340</v>
      </c>
      <c r="AC53" s="16" t="s">
        <v>340</v>
      </c>
      <c r="AD53" s="16" t="s">
        <v>340</v>
      </c>
      <c r="AE53" s="16" t="s">
        <v>340</v>
      </c>
      <c r="AF53" s="16" t="s">
        <v>340</v>
      </c>
      <c r="AG53" s="16" t="s">
        <v>340</v>
      </c>
      <c r="AH53" s="16" t="s">
        <v>340</v>
      </c>
      <c r="AI53" s="16" t="s">
        <v>340</v>
      </c>
      <c r="AJ53" s="16" t="s">
        <v>340</v>
      </c>
      <c r="AK53" s="16" t="s">
        <v>340</v>
      </c>
      <c r="AL53" s="16" t="s">
        <v>340</v>
      </c>
      <c r="AM53" s="16" t="s">
        <v>340</v>
      </c>
      <c r="AN53" s="663" t="s">
        <v>449</v>
      </c>
      <c r="AO53" s="80" t="s">
        <v>449</v>
      </c>
      <c r="AP53" s="79" t="s">
        <v>449</v>
      </c>
      <c r="AQ53" s="664" t="s">
        <v>340</v>
      </c>
    </row>
    <row r="54" spans="1:43" ht="14.7" thickBot="1">
      <c r="A54" s="860" t="s">
        <v>798</v>
      </c>
      <c r="B54" s="667" t="s">
        <v>3462</v>
      </c>
      <c r="C54" s="21" t="s">
        <v>340</v>
      </c>
      <c r="D54" s="840" t="s">
        <v>3460</v>
      </c>
      <c r="E54" s="21" t="s">
        <v>340</v>
      </c>
      <c r="F54" s="21" t="s">
        <v>340</v>
      </c>
      <c r="G54" s="21" t="s">
        <v>340</v>
      </c>
      <c r="H54" s="21" t="s">
        <v>340</v>
      </c>
      <c r="I54" s="21" t="s">
        <v>340</v>
      </c>
      <c r="J54" s="21" t="s">
        <v>340</v>
      </c>
      <c r="K54" s="21" t="s">
        <v>340</v>
      </c>
      <c r="L54" s="21" t="s">
        <v>340</v>
      </c>
      <c r="M54" s="21" t="s">
        <v>340</v>
      </c>
      <c r="N54" s="21" t="s">
        <v>340</v>
      </c>
      <c r="O54" s="21" t="s">
        <v>340</v>
      </c>
      <c r="P54" s="21" t="s">
        <v>340</v>
      </c>
      <c r="Q54" s="21" t="s">
        <v>340</v>
      </c>
      <c r="R54" s="21" t="s">
        <v>340</v>
      </c>
      <c r="S54" s="21" t="s">
        <v>340</v>
      </c>
      <c r="T54" s="21" t="s">
        <v>340</v>
      </c>
      <c r="U54" s="21" t="s">
        <v>340</v>
      </c>
      <c r="V54" s="668" t="s">
        <v>129</v>
      </c>
      <c r="W54" s="21" t="s">
        <v>340</v>
      </c>
      <c r="X54" s="21" t="s">
        <v>340</v>
      </c>
      <c r="Y54" s="21" t="s">
        <v>340</v>
      </c>
      <c r="Z54" s="21" t="s">
        <v>340</v>
      </c>
      <c r="AA54" s="21" t="s">
        <v>340</v>
      </c>
      <c r="AB54" s="21" t="s">
        <v>340</v>
      </c>
      <c r="AC54" s="21" t="s">
        <v>340</v>
      </c>
      <c r="AD54" s="21" t="s">
        <v>340</v>
      </c>
      <c r="AE54" s="21" t="s">
        <v>340</v>
      </c>
      <c r="AF54" s="21" t="s">
        <v>340</v>
      </c>
      <c r="AG54" s="21" t="s">
        <v>340</v>
      </c>
      <c r="AH54" s="21" t="s">
        <v>340</v>
      </c>
      <c r="AI54" s="21" t="s">
        <v>340</v>
      </c>
      <c r="AJ54" s="21" t="s">
        <v>340</v>
      </c>
      <c r="AK54" s="21" t="s">
        <v>340</v>
      </c>
      <c r="AL54" s="21" t="s">
        <v>340</v>
      </c>
      <c r="AM54" s="21" t="s">
        <v>340</v>
      </c>
      <c r="AN54" s="669" t="s">
        <v>449</v>
      </c>
      <c r="AO54" s="80" t="s">
        <v>449</v>
      </c>
      <c r="AP54" s="79" t="s">
        <v>449</v>
      </c>
      <c r="AQ54" s="670" t="s">
        <v>340</v>
      </c>
    </row>
    <row r="55" spans="1:43" ht="14.7" thickTop="1">
      <c r="A55" s="858" t="s">
        <v>26</v>
      </c>
      <c r="B55" s="661" t="s">
        <v>347</v>
      </c>
      <c r="C55" s="16" t="s">
        <v>340</v>
      </c>
      <c r="D55" s="16" t="s">
        <v>340</v>
      </c>
      <c r="E55" s="16" t="s">
        <v>340</v>
      </c>
      <c r="F55" s="16" t="s">
        <v>82</v>
      </c>
      <c r="G55" s="831" t="s">
        <v>4173</v>
      </c>
      <c r="H55" s="16" t="s">
        <v>83</v>
      </c>
      <c r="I55" s="16" t="s">
        <v>84</v>
      </c>
      <c r="J55" s="16" t="s">
        <v>340</v>
      </c>
      <c r="K55" s="16" t="s">
        <v>340</v>
      </c>
      <c r="L55" s="16" t="s">
        <v>340</v>
      </c>
      <c r="M55" s="16" t="s">
        <v>77</v>
      </c>
      <c r="N55" s="16" t="s">
        <v>340</v>
      </c>
      <c r="O55" s="16" t="s">
        <v>340</v>
      </c>
      <c r="P55" s="16" t="s">
        <v>340</v>
      </c>
      <c r="Q55" s="16" t="s">
        <v>340</v>
      </c>
      <c r="R55" s="16" t="s">
        <v>340</v>
      </c>
      <c r="S55" s="16" t="s">
        <v>340</v>
      </c>
      <c r="T55" s="16" t="s">
        <v>340</v>
      </c>
      <c r="U55" s="16" t="s">
        <v>340</v>
      </c>
      <c r="V55" s="16" t="s">
        <v>340</v>
      </c>
      <c r="W55" s="16" t="s">
        <v>340</v>
      </c>
      <c r="X55" s="16" t="s">
        <v>340</v>
      </c>
      <c r="Y55" s="16" t="s">
        <v>340</v>
      </c>
      <c r="Z55" s="16" t="s">
        <v>340</v>
      </c>
      <c r="AA55" s="16" t="s">
        <v>51</v>
      </c>
      <c r="AB55" s="16" t="s">
        <v>52</v>
      </c>
      <c r="AC55" s="16" t="s">
        <v>54</v>
      </c>
      <c r="AD55" s="16" t="s">
        <v>55</v>
      </c>
      <c r="AE55" s="16" t="s">
        <v>340</v>
      </c>
      <c r="AF55" s="16" t="s">
        <v>340</v>
      </c>
      <c r="AG55" s="16" t="s">
        <v>340</v>
      </c>
      <c r="AH55" s="16" t="s">
        <v>340</v>
      </c>
      <c r="AI55" s="16" t="s">
        <v>340</v>
      </c>
      <c r="AJ55" s="16" t="s">
        <v>340</v>
      </c>
      <c r="AK55" s="16" t="s">
        <v>340</v>
      </c>
      <c r="AL55" s="16" t="s">
        <v>340</v>
      </c>
      <c r="AM55" s="16" t="s">
        <v>340</v>
      </c>
      <c r="AN55" s="663" t="s">
        <v>449</v>
      </c>
      <c r="AO55" s="663" t="s">
        <v>449</v>
      </c>
      <c r="AP55" s="663" t="s">
        <v>449</v>
      </c>
      <c r="AQ55" s="664" t="s">
        <v>340</v>
      </c>
    </row>
    <row r="56" spans="1:43">
      <c r="A56" s="853" t="s">
        <v>25</v>
      </c>
      <c r="B56" s="679" t="s">
        <v>347</v>
      </c>
      <c r="C56" s="18" t="s">
        <v>340</v>
      </c>
      <c r="D56" s="18" t="s">
        <v>340</v>
      </c>
      <c r="E56" s="18" t="s">
        <v>340</v>
      </c>
      <c r="F56" s="18" t="s">
        <v>82</v>
      </c>
      <c r="G56" s="18" t="s">
        <v>4173</v>
      </c>
      <c r="H56" s="18" t="s">
        <v>83</v>
      </c>
      <c r="I56" s="18" t="s">
        <v>84</v>
      </c>
      <c r="J56" s="18" t="s">
        <v>340</v>
      </c>
      <c r="K56" s="18" t="s">
        <v>340</v>
      </c>
      <c r="L56" s="18" t="s">
        <v>340</v>
      </c>
      <c r="M56" s="18" t="s">
        <v>77</v>
      </c>
      <c r="N56" s="18" t="s">
        <v>340</v>
      </c>
      <c r="O56" s="18" t="s">
        <v>340</v>
      </c>
      <c r="P56" s="18" t="s">
        <v>340</v>
      </c>
      <c r="Q56" s="18" t="s">
        <v>340</v>
      </c>
      <c r="R56" s="18" t="s">
        <v>340</v>
      </c>
      <c r="S56" s="18" t="s">
        <v>340</v>
      </c>
      <c r="T56" s="18" t="s">
        <v>340</v>
      </c>
      <c r="U56" s="18" t="s">
        <v>340</v>
      </c>
      <c r="V56" s="18" t="s">
        <v>340</v>
      </c>
      <c r="W56" s="18" t="s">
        <v>340</v>
      </c>
      <c r="X56" s="18" t="s">
        <v>340</v>
      </c>
      <c r="Y56" s="18" t="s">
        <v>340</v>
      </c>
      <c r="Z56" s="18" t="s">
        <v>340</v>
      </c>
      <c r="AA56" s="18" t="s">
        <v>51</v>
      </c>
      <c r="AB56" s="18" t="s">
        <v>52</v>
      </c>
      <c r="AC56" s="18" t="s">
        <v>54</v>
      </c>
      <c r="AD56" s="18" t="s">
        <v>55</v>
      </c>
      <c r="AE56" s="18" t="s">
        <v>340</v>
      </c>
      <c r="AF56" s="18" t="s">
        <v>340</v>
      </c>
      <c r="AG56" s="18" t="s">
        <v>340</v>
      </c>
      <c r="AH56" s="18" t="s">
        <v>340</v>
      </c>
      <c r="AI56" s="18" t="s">
        <v>340</v>
      </c>
      <c r="AJ56" s="18" t="s">
        <v>340</v>
      </c>
      <c r="AK56" s="18" t="s">
        <v>340</v>
      </c>
      <c r="AL56" s="18" t="s">
        <v>340</v>
      </c>
      <c r="AM56" s="18" t="s">
        <v>340</v>
      </c>
      <c r="AN56" s="79" t="s">
        <v>449</v>
      </c>
      <c r="AO56" s="79" t="s">
        <v>449</v>
      </c>
      <c r="AP56" s="79" t="s">
        <v>449</v>
      </c>
      <c r="AQ56" s="666" t="s">
        <v>340</v>
      </c>
    </row>
    <row r="57" spans="1:43">
      <c r="A57" s="853" t="s">
        <v>24</v>
      </c>
      <c r="B57" s="679" t="s">
        <v>347</v>
      </c>
      <c r="C57" s="18" t="s">
        <v>340</v>
      </c>
      <c r="D57" s="18" t="s">
        <v>340</v>
      </c>
      <c r="E57" s="18" t="s">
        <v>340</v>
      </c>
      <c r="F57" s="18" t="s">
        <v>82</v>
      </c>
      <c r="G57" s="18" t="s">
        <v>4173</v>
      </c>
      <c r="H57" s="18" t="s">
        <v>83</v>
      </c>
      <c r="I57" s="18" t="s">
        <v>84</v>
      </c>
      <c r="J57" s="18" t="s">
        <v>340</v>
      </c>
      <c r="K57" s="18" t="s">
        <v>340</v>
      </c>
      <c r="L57" s="18" t="s">
        <v>340</v>
      </c>
      <c r="M57" s="18" t="s">
        <v>77</v>
      </c>
      <c r="N57" s="18" t="s">
        <v>340</v>
      </c>
      <c r="O57" s="18" t="s">
        <v>340</v>
      </c>
      <c r="P57" s="18" t="s">
        <v>340</v>
      </c>
      <c r="Q57" s="18" t="s">
        <v>340</v>
      </c>
      <c r="R57" s="18" t="s">
        <v>340</v>
      </c>
      <c r="S57" s="18" t="s">
        <v>340</v>
      </c>
      <c r="T57" s="18" t="s">
        <v>340</v>
      </c>
      <c r="U57" s="18" t="s">
        <v>340</v>
      </c>
      <c r="V57" s="18" t="s">
        <v>340</v>
      </c>
      <c r="W57" s="18" t="s">
        <v>340</v>
      </c>
      <c r="X57" s="18" t="s">
        <v>340</v>
      </c>
      <c r="Y57" s="18" t="s">
        <v>340</v>
      </c>
      <c r="Z57" s="18" t="s">
        <v>340</v>
      </c>
      <c r="AA57" s="18" t="s">
        <v>51</v>
      </c>
      <c r="AB57" s="18" t="s">
        <v>52</v>
      </c>
      <c r="AC57" s="18" t="s">
        <v>54</v>
      </c>
      <c r="AD57" s="18" t="s">
        <v>55</v>
      </c>
      <c r="AE57" s="18" t="s">
        <v>340</v>
      </c>
      <c r="AF57" s="18" t="s">
        <v>340</v>
      </c>
      <c r="AG57" s="18" t="s">
        <v>340</v>
      </c>
      <c r="AH57" s="18" t="s">
        <v>340</v>
      </c>
      <c r="AI57" s="18" t="s">
        <v>340</v>
      </c>
      <c r="AJ57" s="18" t="s">
        <v>340</v>
      </c>
      <c r="AK57" s="18" t="s">
        <v>340</v>
      </c>
      <c r="AL57" s="18" t="s">
        <v>340</v>
      </c>
      <c r="AM57" s="18" t="s">
        <v>340</v>
      </c>
      <c r="AN57" s="79" t="s">
        <v>449</v>
      </c>
      <c r="AO57" s="79" t="s">
        <v>449</v>
      </c>
      <c r="AP57" s="79" t="s">
        <v>449</v>
      </c>
      <c r="AQ57" s="666" t="s">
        <v>340</v>
      </c>
    </row>
    <row r="58" spans="1:43">
      <c r="A58" s="853" t="s">
        <v>23</v>
      </c>
      <c r="B58" s="679" t="s">
        <v>347</v>
      </c>
      <c r="C58" s="18" t="s">
        <v>340</v>
      </c>
      <c r="D58" s="18" t="s">
        <v>340</v>
      </c>
      <c r="E58" s="18" t="s">
        <v>340</v>
      </c>
      <c r="F58" s="18" t="s">
        <v>82</v>
      </c>
      <c r="G58" s="18" t="s">
        <v>4173</v>
      </c>
      <c r="H58" s="18" t="s">
        <v>83</v>
      </c>
      <c r="I58" s="18" t="s">
        <v>84</v>
      </c>
      <c r="J58" s="18" t="s">
        <v>340</v>
      </c>
      <c r="K58" s="18" t="s">
        <v>340</v>
      </c>
      <c r="L58" s="18" t="s">
        <v>340</v>
      </c>
      <c r="M58" s="18" t="s">
        <v>77</v>
      </c>
      <c r="N58" s="18" t="s">
        <v>340</v>
      </c>
      <c r="O58" s="18" t="s">
        <v>340</v>
      </c>
      <c r="P58" s="18" t="s">
        <v>340</v>
      </c>
      <c r="Q58" s="18" t="s">
        <v>340</v>
      </c>
      <c r="R58" s="18" t="s">
        <v>340</v>
      </c>
      <c r="S58" s="18" t="s">
        <v>340</v>
      </c>
      <c r="T58" s="18" t="s">
        <v>340</v>
      </c>
      <c r="U58" s="18" t="s">
        <v>340</v>
      </c>
      <c r="V58" s="18" t="s">
        <v>340</v>
      </c>
      <c r="W58" s="18" t="s">
        <v>340</v>
      </c>
      <c r="X58" s="18" t="s">
        <v>340</v>
      </c>
      <c r="Y58" s="18" t="s">
        <v>340</v>
      </c>
      <c r="Z58" s="18" t="s">
        <v>340</v>
      </c>
      <c r="AA58" s="18" t="s">
        <v>51</v>
      </c>
      <c r="AB58" s="18" t="s">
        <v>52</v>
      </c>
      <c r="AC58" s="18" t="s">
        <v>54</v>
      </c>
      <c r="AD58" s="18" t="s">
        <v>55</v>
      </c>
      <c r="AE58" s="18" t="s">
        <v>340</v>
      </c>
      <c r="AF58" s="18" t="s">
        <v>340</v>
      </c>
      <c r="AG58" s="18" t="s">
        <v>340</v>
      </c>
      <c r="AH58" s="18" t="s">
        <v>340</v>
      </c>
      <c r="AI58" s="18" t="s">
        <v>340</v>
      </c>
      <c r="AJ58" s="18" t="s">
        <v>340</v>
      </c>
      <c r="AK58" s="18" t="s">
        <v>340</v>
      </c>
      <c r="AL58" s="18" t="s">
        <v>340</v>
      </c>
      <c r="AM58" s="18" t="s">
        <v>340</v>
      </c>
      <c r="AN58" s="79" t="s">
        <v>449</v>
      </c>
      <c r="AO58" s="79" t="s">
        <v>449</v>
      </c>
      <c r="AP58" s="79" t="s">
        <v>449</v>
      </c>
      <c r="AQ58" s="666" t="s">
        <v>340</v>
      </c>
    </row>
    <row r="59" spans="1:43" ht="14.7" thickBot="1">
      <c r="A59" s="861" t="s">
        <v>138</v>
      </c>
      <c r="B59" s="683" t="s">
        <v>347</v>
      </c>
      <c r="C59" s="22" t="s">
        <v>340</v>
      </c>
      <c r="D59" s="22" t="s">
        <v>340</v>
      </c>
      <c r="E59" s="22" t="s">
        <v>340</v>
      </c>
      <c r="F59" s="22" t="s">
        <v>82</v>
      </c>
      <c r="G59" s="22" t="s">
        <v>4173</v>
      </c>
      <c r="H59" s="22" t="s">
        <v>83</v>
      </c>
      <c r="I59" s="22" t="s">
        <v>84</v>
      </c>
      <c r="J59" s="22" t="s">
        <v>340</v>
      </c>
      <c r="K59" s="22" t="s">
        <v>340</v>
      </c>
      <c r="L59" s="22" t="s">
        <v>340</v>
      </c>
      <c r="M59" s="22" t="s">
        <v>77</v>
      </c>
      <c r="N59" s="22" t="s">
        <v>340</v>
      </c>
      <c r="O59" s="22" t="s">
        <v>340</v>
      </c>
      <c r="P59" s="22" t="s">
        <v>340</v>
      </c>
      <c r="Q59" s="22" t="s">
        <v>340</v>
      </c>
      <c r="R59" s="22" t="s">
        <v>340</v>
      </c>
      <c r="S59" s="22" t="s">
        <v>340</v>
      </c>
      <c r="T59" s="22" t="s">
        <v>340</v>
      </c>
      <c r="U59" s="22" t="s">
        <v>340</v>
      </c>
      <c r="V59" s="22" t="s">
        <v>340</v>
      </c>
      <c r="W59" s="22" t="s">
        <v>340</v>
      </c>
      <c r="X59" s="22" t="s">
        <v>340</v>
      </c>
      <c r="Y59" s="22" t="s">
        <v>340</v>
      </c>
      <c r="Z59" s="22" t="s">
        <v>340</v>
      </c>
      <c r="AA59" s="22" t="s">
        <v>51</v>
      </c>
      <c r="AB59" s="22" t="s">
        <v>52</v>
      </c>
      <c r="AC59" s="22" t="s">
        <v>54</v>
      </c>
      <c r="AD59" s="22" t="s">
        <v>55</v>
      </c>
      <c r="AE59" s="22" t="s">
        <v>340</v>
      </c>
      <c r="AF59" s="22" t="s">
        <v>340</v>
      </c>
      <c r="AG59" s="22" t="s">
        <v>340</v>
      </c>
      <c r="AH59" s="22" t="s">
        <v>340</v>
      </c>
      <c r="AI59" s="22" t="s">
        <v>340</v>
      </c>
      <c r="AJ59" s="22" t="s">
        <v>340</v>
      </c>
      <c r="AK59" s="22" t="s">
        <v>340</v>
      </c>
      <c r="AL59" s="22" t="s">
        <v>340</v>
      </c>
      <c r="AM59" s="22" t="s">
        <v>340</v>
      </c>
      <c r="AN59" s="684" t="s">
        <v>449</v>
      </c>
      <c r="AO59" s="684" t="s">
        <v>449</v>
      </c>
      <c r="AP59" s="684" t="s">
        <v>449</v>
      </c>
      <c r="AQ59" s="685" t="s">
        <v>340</v>
      </c>
    </row>
    <row r="60" spans="1:43" ht="14.7" thickTop="1">
      <c r="A60" s="862" t="s">
        <v>1448</v>
      </c>
      <c r="B60" s="686" t="s">
        <v>3483</v>
      </c>
      <c r="C60" s="16" t="s">
        <v>340</v>
      </c>
      <c r="D60" s="16" t="s">
        <v>340</v>
      </c>
      <c r="E60" s="16" t="s">
        <v>340</v>
      </c>
      <c r="F60" s="16" t="s">
        <v>82</v>
      </c>
      <c r="G60" s="831" t="s">
        <v>340</v>
      </c>
      <c r="H60" s="16" t="s">
        <v>83</v>
      </c>
      <c r="I60" s="16" t="s">
        <v>84</v>
      </c>
      <c r="J60" s="16" t="s">
        <v>340</v>
      </c>
      <c r="K60" s="16" t="s">
        <v>340</v>
      </c>
      <c r="L60" s="16" t="s">
        <v>340</v>
      </c>
      <c r="M60" s="16" t="s">
        <v>77</v>
      </c>
      <c r="N60" s="16" t="s">
        <v>340</v>
      </c>
      <c r="O60" s="16" t="s">
        <v>340</v>
      </c>
      <c r="P60" s="16" t="s">
        <v>340</v>
      </c>
      <c r="Q60" s="16" t="s">
        <v>340</v>
      </c>
      <c r="R60" s="16" t="s">
        <v>340</v>
      </c>
      <c r="S60" s="16" t="s">
        <v>340</v>
      </c>
      <c r="T60" s="16" t="s">
        <v>340</v>
      </c>
      <c r="U60" s="16" t="s">
        <v>340</v>
      </c>
      <c r="V60" s="16" t="s">
        <v>340</v>
      </c>
      <c r="W60" s="16" t="s">
        <v>340</v>
      </c>
      <c r="X60" s="16" t="s">
        <v>340</v>
      </c>
      <c r="Y60" s="16" t="s">
        <v>340</v>
      </c>
      <c r="Z60" s="16" t="s">
        <v>340</v>
      </c>
      <c r="AA60" s="16" t="s">
        <v>51</v>
      </c>
      <c r="AB60" s="16" t="s">
        <v>340</v>
      </c>
      <c r="AC60" s="16" t="s">
        <v>54</v>
      </c>
      <c r="AD60" s="16" t="s">
        <v>55</v>
      </c>
      <c r="AE60" s="16" t="s">
        <v>340</v>
      </c>
      <c r="AF60" s="16" t="s">
        <v>340</v>
      </c>
      <c r="AG60" s="16" t="s">
        <v>340</v>
      </c>
      <c r="AH60" s="16" t="s">
        <v>340</v>
      </c>
      <c r="AI60" s="16" t="s">
        <v>340</v>
      </c>
      <c r="AJ60" s="16" t="s">
        <v>340</v>
      </c>
      <c r="AK60" s="16" t="s">
        <v>340</v>
      </c>
      <c r="AL60" s="16" t="s">
        <v>340</v>
      </c>
      <c r="AM60" s="16" t="s">
        <v>340</v>
      </c>
      <c r="AN60" s="663" t="s">
        <v>449</v>
      </c>
      <c r="AO60" s="663" t="s">
        <v>449</v>
      </c>
      <c r="AP60" s="663" t="s">
        <v>449</v>
      </c>
      <c r="AQ60" s="664" t="s">
        <v>340</v>
      </c>
    </row>
    <row r="61" spans="1:43">
      <c r="A61" s="856" t="s">
        <v>1452</v>
      </c>
      <c r="B61" s="797" t="s">
        <v>3483</v>
      </c>
      <c r="C61" s="18" t="s">
        <v>340</v>
      </c>
      <c r="D61" s="18" t="s">
        <v>340</v>
      </c>
      <c r="E61" s="18" t="s">
        <v>340</v>
      </c>
      <c r="F61" s="18" t="s">
        <v>82</v>
      </c>
      <c r="G61" s="832" t="s">
        <v>340</v>
      </c>
      <c r="H61" s="18" t="s">
        <v>83</v>
      </c>
      <c r="I61" s="18" t="s">
        <v>84</v>
      </c>
      <c r="J61" s="18" t="s">
        <v>340</v>
      </c>
      <c r="K61" s="18" t="s">
        <v>340</v>
      </c>
      <c r="L61" s="18" t="s">
        <v>340</v>
      </c>
      <c r="M61" s="18" t="s">
        <v>77</v>
      </c>
      <c r="N61" s="18" t="s">
        <v>340</v>
      </c>
      <c r="O61" s="18" t="s">
        <v>340</v>
      </c>
      <c r="P61" s="18" t="s">
        <v>340</v>
      </c>
      <c r="Q61" s="18" t="s">
        <v>340</v>
      </c>
      <c r="R61" s="18" t="s">
        <v>340</v>
      </c>
      <c r="S61" s="18" t="s">
        <v>340</v>
      </c>
      <c r="T61" s="18" t="s">
        <v>340</v>
      </c>
      <c r="U61" s="18" t="s">
        <v>340</v>
      </c>
      <c r="V61" s="18" t="s">
        <v>340</v>
      </c>
      <c r="W61" s="18" t="s">
        <v>340</v>
      </c>
      <c r="X61" s="18" t="s">
        <v>340</v>
      </c>
      <c r="Y61" s="18" t="s">
        <v>340</v>
      </c>
      <c r="Z61" s="18" t="s">
        <v>340</v>
      </c>
      <c r="AA61" s="18" t="s">
        <v>51</v>
      </c>
      <c r="AB61" s="18" t="s">
        <v>340</v>
      </c>
      <c r="AC61" s="18" t="s">
        <v>54</v>
      </c>
      <c r="AD61" s="18" t="s">
        <v>55</v>
      </c>
      <c r="AE61" s="18" t="s">
        <v>340</v>
      </c>
      <c r="AF61" s="18" t="s">
        <v>340</v>
      </c>
      <c r="AG61" s="18" t="s">
        <v>340</v>
      </c>
      <c r="AH61" s="18" t="s">
        <v>340</v>
      </c>
      <c r="AI61" s="18" t="s">
        <v>340</v>
      </c>
      <c r="AJ61" s="18" t="s">
        <v>340</v>
      </c>
      <c r="AK61" s="18" t="s">
        <v>340</v>
      </c>
      <c r="AL61" s="18" t="s">
        <v>340</v>
      </c>
      <c r="AM61" s="18" t="s">
        <v>340</v>
      </c>
      <c r="AN61" s="79" t="s">
        <v>449</v>
      </c>
      <c r="AO61" s="79" t="s">
        <v>449</v>
      </c>
      <c r="AP61" s="79" t="s">
        <v>449</v>
      </c>
      <c r="AQ61" s="666" t="s">
        <v>340</v>
      </c>
    </row>
    <row r="62" spans="1:43">
      <c r="A62" s="1064" t="s">
        <v>4384</v>
      </c>
      <c r="B62" s="1067" t="s">
        <v>3483</v>
      </c>
      <c r="C62" s="1073" t="s">
        <v>340</v>
      </c>
      <c r="D62" s="1073" t="s">
        <v>340</v>
      </c>
      <c r="E62" s="1073" t="s">
        <v>340</v>
      </c>
      <c r="F62" s="1073" t="s">
        <v>82</v>
      </c>
      <c r="G62" s="1073" t="s">
        <v>340</v>
      </c>
      <c r="H62" s="1073" t="s">
        <v>83</v>
      </c>
      <c r="I62" s="1073" t="s">
        <v>84</v>
      </c>
      <c r="J62" s="1073" t="s">
        <v>340</v>
      </c>
      <c r="K62" s="1073" t="s">
        <v>340</v>
      </c>
      <c r="L62" s="1073" t="s">
        <v>340</v>
      </c>
      <c r="M62" s="1073" t="s">
        <v>77</v>
      </c>
      <c r="N62" s="1073" t="s">
        <v>340</v>
      </c>
      <c r="O62" s="18"/>
      <c r="P62" s="18"/>
      <c r="Q62" s="18"/>
      <c r="R62" s="18"/>
      <c r="S62" s="18"/>
      <c r="T62" s="18"/>
      <c r="U62" s="18"/>
      <c r="V62" s="18"/>
      <c r="W62" s="18"/>
      <c r="X62" s="18"/>
      <c r="Y62" s="18"/>
      <c r="Z62" s="18"/>
      <c r="AA62" s="18"/>
      <c r="AB62" s="18"/>
      <c r="AC62" s="18" t="s">
        <v>54</v>
      </c>
      <c r="AD62" s="18" t="s">
        <v>55</v>
      </c>
      <c r="AE62" s="18" t="s">
        <v>340</v>
      </c>
      <c r="AF62" s="18" t="s">
        <v>340</v>
      </c>
      <c r="AG62" s="18" t="s">
        <v>340</v>
      </c>
      <c r="AH62" s="18" t="s">
        <v>340</v>
      </c>
      <c r="AI62" s="18" t="s">
        <v>340</v>
      </c>
      <c r="AJ62" s="18" t="s">
        <v>340</v>
      </c>
      <c r="AK62" s="18" t="s">
        <v>340</v>
      </c>
      <c r="AL62" s="18" t="s">
        <v>340</v>
      </c>
      <c r="AM62" s="18" t="s">
        <v>340</v>
      </c>
      <c r="AN62" s="1074" t="s">
        <v>449</v>
      </c>
      <c r="AO62" s="79" t="s">
        <v>449</v>
      </c>
      <c r="AP62" s="79" t="s">
        <v>449</v>
      </c>
      <c r="AQ62" s="1075" t="s">
        <v>340</v>
      </c>
    </row>
    <row r="63" spans="1:43">
      <c r="A63" s="856" t="s">
        <v>1428</v>
      </c>
      <c r="B63" s="681" t="s">
        <v>3483</v>
      </c>
      <c r="C63" s="18" t="s">
        <v>340</v>
      </c>
      <c r="D63" s="18" t="s">
        <v>340</v>
      </c>
      <c r="E63" s="18" t="s">
        <v>340</v>
      </c>
      <c r="F63" s="18" t="s">
        <v>82</v>
      </c>
      <c r="G63" s="832" t="s">
        <v>340</v>
      </c>
      <c r="H63" s="18" t="s">
        <v>83</v>
      </c>
      <c r="I63" s="18" t="s">
        <v>84</v>
      </c>
      <c r="J63" s="18" t="s">
        <v>340</v>
      </c>
      <c r="K63" s="18" t="s">
        <v>340</v>
      </c>
      <c r="L63" s="18" t="s">
        <v>340</v>
      </c>
      <c r="M63" s="18" t="s">
        <v>77</v>
      </c>
      <c r="N63" s="18" t="s">
        <v>340</v>
      </c>
      <c r="O63" s="18" t="s">
        <v>340</v>
      </c>
      <c r="P63" s="18" t="s">
        <v>340</v>
      </c>
      <c r="Q63" s="18" t="s">
        <v>340</v>
      </c>
      <c r="R63" s="18" t="s">
        <v>340</v>
      </c>
      <c r="S63" s="18" t="s">
        <v>340</v>
      </c>
      <c r="T63" s="18" t="s">
        <v>340</v>
      </c>
      <c r="U63" s="18" t="s">
        <v>340</v>
      </c>
      <c r="V63" s="18" t="s">
        <v>340</v>
      </c>
      <c r="W63" s="18" t="s">
        <v>340</v>
      </c>
      <c r="X63" s="18" t="s">
        <v>340</v>
      </c>
      <c r="Y63" s="18" t="s">
        <v>340</v>
      </c>
      <c r="Z63" s="18" t="s">
        <v>340</v>
      </c>
      <c r="AA63" s="18" t="s">
        <v>51</v>
      </c>
      <c r="AB63" s="18" t="s">
        <v>340</v>
      </c>
      <c r="AC63" s="18" t="s">
        <v>54</v>
      </c>
      <c r="AD63" s="18" t="s">
        <v>55</v>
      </c>
      <c r="AE63" s="18" t="s">
        <v>340</v>
      </c>
      <c r="AF63" s="18" t="s">
        <v>340</v>
      </c>
      <c r="AG63" s="18" t="s">
        <v>340</v>
      </c>
      <c r="AH63" s="18" t="s">
        <v>340</v>
      </c>
      <c r="AI63" s="18" t="s">
        <v>340</v>
      </c>
      <c r="AJ63" s="18" t="s">
        <v>340</v>
      </c>
      <c r="AK63" s="18" t="s">
        <v>340</v>
      </c>
      <c r="AL63" s="18" t="s">
        <v>340</v>
      </c>
      <c r="AM63" s="18" t="s">
        <v>340</v>
      </c>
      <c r="AN63" s="79" t="s">
        <v>449</v>
      </c>
      <c r="AO63" s="79" t="s">
        <v>449</v>
      </c>
      <c r="AP63" s="79" t="s">
        <v>449</v>
      </c>
      <c r="AQ63" s="666" t="s">
        <v>340</v>
      </c>
    </row>
    <row r="64" spans="1:43" ht="14.7" thickBot="1">
      <c r="A64" s="863" t="s">
        <v>1490</v>
      </c>
      <c r="B64" s="682" t="s">
        <v>3483</v>
      </c>
      <c r="C64" s="21" t="s">
        <v>340</v>
      </c>
      <c r="D64" s="21" t="s">
        <v>340</v>
      </c>
      <c r="E64" s="21" t="s">
        <v>340</v>
      </c>
      <c r="F64" s="21" t="s">
        <v>82</v>
      </c>
      <c r="G64" s="21" t="s">
        <v>340</v>
      </c>
      <c r="H64" s="21" t="s">
        <v>83</v>
      </c>
      <c r="I64" s="21" t="s">
        <v>84</v>
      </c>
      <c r="J64" s="21" t="s">
        <v>340</v>
      </c>
      <c r="K64" s="21" t="s">
        <v>340</v>
      </c>
      <c r="L64" s="21" t="s">
        <v>340</v>
      </c>
      <c r="M64" s="21" t="s">
        <v>77</v>
      </c>
      <c r="N64" s="21" t="s">
        <v>340</v>
      </c>
      <c r="O64" s="21" t="s">
        <v>340</v>
      </c>
      <c r="P64" s="21" t="s">
        <v>340</v>
      </c>
      <c r="Q64" s="21" t="s">
        <v>340</v>
      </c>
      <c r="R64" s="21" t="s">
        <v>340</v>
      </c>
      <c r="S64" s="21" t="s">
        <v>340</v>
      </c>
      <c r="T64" s="21" t="s">
        <v>340</v>
      </c>
      <c r="U64" s="21" t="s">
        <v>340</v>
      </c>
      <c r="V64" s="21" t="s">
        <v>340</v>
      </c>
      <c r="W64" s="21" t="s">
        <v>340</v>
      </c>
      <c r="X64" s="21" t="s">
        <v>340</v>
      </c>
      <c r="Y64" s="21" t="s">
        <v>340</v>
      </c>
      <c r="Z64" s="21" t="s">
        <v>340</v>
      </c>
      <c r="AA64" s="21" t="s">
        <v>51</v>
      </c>
      <c r="AB64" s="21" t="s">
        <v>340</v>
      </c>
      <c r="AC64" s="21" t="s">
        <v>54</v>
      </c>
      <c r="AD64" s="21" t="s">
        <v>55</v>
      </c>
      <c r="AE64" s="21" t="s">
        <v>340</v>
      </c>
      <c r="AF64" s="21" t="s">
        <v>340</v>
      </c>
      <c r="AG64" s="21" t="s">
        <v>340</v>
      </c>
      <c r="AH64" s="21" t="s">
        <v>340</v>
      </c>
      <c r="AI64" s="21" t="s">
        <v>340</v>
      </c>
      <c r="AJ64" s="21" t="s">
        <v>340</v>
      </c>
      <c r="AK64" s="21" t="s">
        <v>340</v>
      </c>
      <c r="AL64" s="21" t="s">
        <v>340</v>
      </c>
      <c r="AM64" s="21" t="s">
        <v>340</v>
      </c>
      <c r="AN64" s="669" t="s">
        <v>449</v>
      </c>
      <c r="AO64" s="669" t="s">
        <v>449</v>
      </c>
      <c r="AP64" s="669" t="s">
        <v>449</v>
      </c>
      <c r="AQ64" s="670" t="s">
        <v>340</v>
      </c>
    </row>
    <row r="65" spans="1:43" ht="14.7" thickTop="1">
      <c r="A65" s="858" t="s">
        <v>274</v>
      </c>
      <c r="B65" s="687" t="s">
        <v>348</v>
      </c>
      <c r="C65" s="16" t="s">
        <v>340</v>
      </c>
      <c r="D65" s="16" t="s">
        <v>340</v>
      </c>
      <c r="E65" s="16" t="s">
        <v>340</v>
      </c>
      <c r="F65" s="16" t="s">
        <v>82</v>
      </c>
      <c r="G65" s="16" t="s">
        <v>4173</v>
      </c>
      <c r="H65" s="16" t="s">
        <v>83</v>
      </c>
      <c r="I65" s="16" t="s">
        <v>84</v>
      </c>
      <c r="J65" s="16" t="s">
        <v>340</v>
      </c>
      <c r="K65" s="16" t="s">
        <v>340</v>
      </c>
      <c r="L65" s="16" t="s">
        <v>340</v>
      </c>
      <c r="M65" s="16" t="s">
        <v>77</v>
      </c>
      <c r="N65" s="16" t="s">
        <v>340</v>
      </c>
      <c r="O65" s="16" t="s">
        <v>340</v>
      </c>
      <c r="P65" s="16" t="s">
        <v>340</v>
      </c>
      <c r="Q65" s="16" t="s">
        <v>340</v>
      </c>
      <c r="R65" s="16" t="s">
        <v>340</v>
      </c>
      <c r="S65" s="16" t="s">
        <v>340</v>
      </c>
      <c r="T65" s="16" t="s">
        <v>340</v>
      </c>
      <c r="U65" s="16" t="s">
        <v>340</v>
      </c>
      <c r="V65" s="16" t="s">
        <v>340</v>
      </c>
      <c r="W65" s="16" t="s">
        <v>340</v>
      </c>
      <c r="X65" s="16" t="s">
        <v>340</v>
      </c>
      <c r="Y65" s="16" t="s">
        <v>340</v>
      </c>
      <c r="Z65" s="16" t="s">
        <v>340</v>
      </c>
      <c r="AA65" s="16" t="s">
        <v>53</v>
      </c>
      <c r="AB65" s="16" t="s">
        <v>228</v>
      </c>
      <c r="AC65" s="16" t="s">
        <v>340</v>
      </c>
      <c r="AD65" s="16" t="s">
        <v>340</v>
      </c>
      <c r="AE65" s="16" t="s">
        <v>340</v>
      </c>
      <c r="AF65" s="16" t="s">
        <v>340</v>
      </c>
      <c r="AG65" s="16" t="s">
        <v>340</v>
      </c>
      <c r="AH65" s="16" t="s">
        <v>340</v>
      </c>
      <c r="AI65" s="16" t="s">
        <v>340</v>
      </c>
      <c r="AJ65" s="16" t="s">
        <v>340</v>
      </c>
      <c r="AK65" s="16" t="s">
        <v>340</v>
      </c>
      <c r="AL65" s="16" t="s">
        <v>340</v>
      </c>
      <c r="AM65" s="16" t="s">
        <v>340</v>
      </c>
      <c r="AN65" s="663" t="s">
        <v>449</v>
      </c>
      <c r="AO65" s="663" t="s">
        <v>449</v>
      </c>
      <c r="AP65" s="663" t="s">
        <v>449</v>
      </c>
      <c r="AQ65" s="664" t="s">
        <v>340</v>
      </c>
    </row>
    <row r="66" spans="1:43" ht="14.7" thickBot="1">
      <c r="A66" s="857" t="s">
        <v>249</v>
      </c>
      <c r="B66" s="680" t="s">
        <v>348</v>
      </c>
      <c r="C66" s="21" t="s">
        <v>340</v>
      </c>
      <c r="D66" s="21" t="s">
        <v>340</v>
      </c>
      <c r="E66" s="21" t="s">
        <v>340</v>
      </c>
      <c r="F66" s="21" t="s">
        <v>82</v>
      </c>
      <c r="G66" s="21" t="s">
        <v>4173</v>
      </c>
      <c r="H66" s="21" t="s">
        <v>83</v>
      </c>
      <c r="I66" s="21" t="s">
        <v>84</v>
      </c>
      <c r="J66" s="21" t="s">
        <v>340</v>
      </c>
      <c r="K66" s="21" t="s">
        <v>340</v>
      </c>
      <c r="L66" s="21" t="s">
        <v>340</v>
      </c>
      <c r="M66" s="21" t="s">
        <v>77</v>
      </c>
      <c r="N66" s="21" t="s">
        <v>340</v>
      </c>
      <c r="O66" s="21" t="s">
        <v>340</v>
      </c>
      <c r="P66" s="21" t="s">
        <v>340</v>
      </c>
      <c r="Q66" s="21" t="s">
        <v>340</v>
      </c>
      <c r="R66" s="21" t="s">
        <v>340</v>
      </c>
      <c r="S66" s="21" t="s">
        <v>340</v>
      </c>
      <c r="T66" s="21" t="s">
        <v>340</v>
      </c>
      <c r="U66" s="21" t="s">
        <v>340</v>
      </c>
      <c r="V66" s="21" t="s">
        <v>340</v>
      </c>
      <c r="W66" s="21" t="s">
        <v>340</v>
      </c>
      <c r="X66" s="21" t="s">
        <v>340</v>
      </c>
      <c r="Y66" s="21" t="s">
        <v>340</v>
      </c>
      <c r="Z66" s="21" t="s">
        <v>340</v>
      </c>
      <c r="AA66" s="21" t="s">
        <v>53</v>
      </c>
      <c r="AB66" s="21" t="s">
        <v>228</v>
      </c>
      <c r="AC66" s="21" t="s">
        <v>340</v>
      </c>
      <c r="AD66" s="21" t="s">
        <v>340</v>
      </c>
      <c r="AE66" s="21" t="s">
        <v>340</v>
      </c>
      <c r="AF66" s="21" t="s">
        <v>340</v>
      </c>
      <c r="AG66" s="21" t="s">
        <v>340</v>
      </c>
      <c r="AH66" s="21" t="s">
        <v>340</v>
      </c>
      <c r="AI66" s="21" t="s">
        <v>340</v>
      </c>
      <c r="AJ66" s="21" t="s">
        <v>340</v>
      </c>
      <c r="AK66" s="21" t="s">
        <v>340</v>
      </c>
      <c r="AL66" s="21" t="s">
        <v>340</v>
      </c>
      <c r="AM66" s="21" t="s">
        <v>340</v>
      </c>
      <c r="AN66" s="669" t="s">
        <v>449</v>
      </c>
      <c r="AO66" s="669" t="s">
        <v>449</v>
      </c>
      <c r="AP66" s="669" t="s">
        <v>449</v>
      </c>
      <c r="AQ66" s="670" t="s">
        <v>340</v>
      </c>
    </row>
    <row r="67" spans="1:43" ht="14.7" thickTop="1">
      <c r="A67" s="858" t="s">
        <v>22</v>
      </c>
      <c r="B67" s="687" t="s">
        <v>349</v>
      </c>
      <c r="C67" s="16" t="s">
        <v>340</v>
      </c>
      <c r="D67" s="16" t="s">
        <v>340</v>
      </c>
      <c r="E67" s="16" t="s">
        <v>340</v>
      </c>
      <c r="F67" s="16" t="s">
        <v>82</v>
      </c>
      <c r="G67" s="16" t="s">
        <v>4173</v>
      </c>
      <c r="H67" s="16" t="s">
        <v>83</v>
      </c>
      <c r="I67" s="16" t="s">
        <v>84</v>
      </c>
      <c r="J67" s="16" t="s">
        <v>340</v>
      </c>
      <c r="K67" s="16" t="s">
        <v>340</v>
      </c>
      <c r="L67" s="16" t="s">
        <v>340</v>
      </c>
      <c r="M67" s="16" t="s">
        <v>77</v>
      </c>
      <c r="N67" s="16" t="s">
        <v>340</v>
      </c>
      <c r="O67" s="16" t="s">
        <v>340</v>
      </c>
      <c r="P67" s="16" t="s">
        <v>340</v>
      </c>
      <c r="Q67" s="16" t="s">
        <v>340</v>
      </c>
      <c r="R67" s="16" t="s">
        <v>340</v>
      </c>
      <c r="S67" s="16" t="s">
        <v>340</v>
      </c>
      <c r="T67" s="16" t="s">
        <v>340</v>
      </c>
      <c r="U67" s="16" t="s">
        <v>340</v>
      </c>
      <c r="V67" s="16" t="s">
        <v>340</v>
      </c>
      <c r="W67" s="16" t="s">
        <v>340</v>
      </c>
      <c r="X67" s="16" t="s">
        <v>340</v>
      </c>
      <c r="Y67" s="16" t="s">
        <v>340</v>
      </c>
      <c r="Z67" s="16" t="s">
        <v>340</v>
      </c>
      <c r="AA67" s="16" t="s">
        <v>53</v>
      </c>
      <c r="AB67" s="16" t="s">
        <v>228</v>
      </c>
      <c r="AC67" s="16" t="s">
        <v>340</v>
      </c>
      <c r="AD67" s="16" t="s">
        <v>340</v>
      </c>
      <c r="AE67" s="16" t="s">
        <v>340</v>
      </c>
      <c r="AF67" s="16" t="s">
        <v>340</v>
      </c>
      <c r="AG67" s="16" t="s">
        <v>340</v>
      </c>
      <c r="AH67" s="16" t="s">
        <v>340</v>
      </c>
      <c r="AI67" s="16" t="s">
        <v>340</v>
      </c>
      <c r="AJ67" s="16" t="s">
        <v>340</v>
      </c>
      <c r="AK67" s="16" t="s">
        <v>340</v>
      </c>
      <c r="AL67" s="16" t="s">
        <v>340</v>
      </c>
      <c r="AM67" s="16" t="s">
        <v>340</v>
      </c>
      <c r="AN67" s="663" t="s">
        <v>449</v>
      </c>
      <c r="AO67" s="663" t="s">
        <v>449</v>
      </c>
      <c r="AP67" s="663" t="s">
        <v>449</v>
      </c>
      <c r="AQ67" s="664" t="s">
        <v>340</v>
      </c>
    </row>
    <row r="68" spans="1:43">
      <c r="A68" s="853" t="s">
        <v>145</v>
      </c>
      <c r="B68" s="679" t="s">
        <v>349</v>
      </c>
      <c r="C68" s="18" t="s">
        <v>340</v>
      </c>
      <c r="D68" s="18" t="s">
        <v>340</v>
      </c>
      <c r="E68" s="18" t="s">
        <v>340</v>
      </c>
      <c r="F68" s="18" t="s">
        <v>82</v>
      </c>
      <c r="G68" s="18" t="s">
        <v>4173</v>
      </c>
      <c r="H68" s="18" t="s">
        <v>83</v>
      </c>
      <c r="I68" s="18" t="s">
        <v>84</v>
      </c>
      <c r="J68" s="18" t="s">
        <v>340</v>
      </c>
      <c r="K68" s="18" t="s">
        <v>340</v>
      </c>
      <c r="L68" s="18" t="s">
        <v>340</v>
      </c>
      <c r="M68" s="18" t="s">
        <v>77</v>
      </c>
      <c r="N68" s="18" t="s">
        <v>340</v>
      </c>
      <c r="O68" s="18" t="s">
        <v>340</v>
      </c>
      <c r="P68" s="18" t="s">
        <v>340</v>
      </c>
      <c r="Q68" s="18" t="s">
        <v>340</v>
      </c>
      <c r="R68" s="18" t="s">
        <v>340</v>
      </c>
      <c r="S68" s="18" t="s">
        <v>340</v>
      </c>
      <c r="T68" s="18" t="s">
        <v>340</v>
      </c>
      <c r="U68" s="18" t="s">
        <v>340</v>
      </c>
      <c r="V68" s="18" t="s">
        <v>340</v>
      </c>
      <c r="W68" s="18" t="s">
        <v>340</v>
      </c>
      <c r="X68" s="18" t="s">
        <v>340</v>
      </c>
      <c r="Y68" s="18" t="s">
        <v>340</v>
      </c>
      <c r="Z68" s="18" t="s">
        <v>340</v>
      </c>
      <c r="AA68" s="18" t="s">
        <v>53</v>
      </c>
      <c r="AB68" s="18" t="s">
        <v>228</v>
      </c>
      <c r="AC68" s="18" t="s">
        <v>340</v>
      </c>
      <c r="AD68" s="18" t="s">
        <v>340</v>
      </c>
      <c r="AE68" s="18" t="s">
        <v>340</v>
      </c>
      <c r="AF68" s="18" t="s">
        <v>340</v>
      </c>
      <c r="AG68" s="18" t="s">
        <v>340</v>
      </c>
      <c r="AH68" s="18" t="s">
        <v>340</v>
      </c>
      <c r="AI68" s="18" t="s">
        <v>340</v>
      </c>
      <c r="AJ68" s="18" t="s">
        <v>340</v>
      </c>
      <c r="AK68" s="18" t="s">
        <v>340</v>
      </c>
      <c r="AL68" s="18" t="s">
        <v>340</v>
      </c>
      <c r="AM68" s="18" t="s">
        <v>340</v>
      </c>
      <c r="AN68" s="79" t="s">
        <v>449</v>
      </c>
      <c r="AO68" s="79" t="s">
        <v>449</v>
      </c>
      <c r="AP68" s="79" t="s">
        <v>449</v>
      </c>
      <c r="AQ68" s="666" t="s">
        <v>340</v>
      </c>
    </row>
    <row r="69" spans="1:43" ht="14.7" thickBot="1">
      <c r="A69" s="857" t="s">
        <v>350</v>
      </c>
      <c r="B69" s="680" t="s">
        <v>351</v>
      </c>
      <c r="C69" s="21" t="s">
        <v>340</v>
      </c>
      <c r="D69" s="21" t="s">
        <v>340</v>
      </c>
      <c r="E69" s="21" t="s">
        <v>340</v>
      </c>
      <c r="F69" s="21" t="s">
        <v>82</v>
      </c>
      <c r="G69" s="21" t="s">
        <v>4173</v>
      </c>
      <c r="H69" s="21" t="s">
        <v>83</v>
      </c>
      <c r="I69" s="21" t="s">
        <v>84</v>
      </c>
      <c r="J69" s="21" t="s">
        <v>340</v>
      </c>
      <c r="K69" s="21" t="s">
        <v>340</v>
      </c>
      <c r="L69" s="21" t="s">
        <v>340</v>
      </c>
      <c r="M69" s="21" t="s">
        <v>77</v>
      </c>
      <c r="N69" s="21" t="s">
        <v>340</v>
      </c>
      <c r="O69" s="21" t="s">
        <v>340</v>
      </c>
      <c r="P69" s="21" t="s">
        <v>340</v>
      </c>
      <c r="Q69" s="21" t="s">
        <v>340</v>
      </c>
      <c r="R69" s="21" t="s">
        <v>340</v>
      </c>
      <c r="S69" s="21" t="s">
        <v>340</v>
      </c>
      <c r="T69" s="21" t="s">
        <v>340</v>
      </c>
      <c r="U69" s="21" t="s">
        <v>340</v>
      </c>
      <c r="V69" s="21" t="s">
        <v>340</v>
      </c>
      <c r="W69" s="21" t="s">
        <v>340</v>
      </c>
      <c r="X69" s="21" t="s">
        <v>340</v>
      </c>
      <c r="Y69" s="21" t="s">
        <v>340</v>
      </c>
      <c r="Z69" s="21" t="s">
        <v>340</v>
      </c>
      <c r="AA69" s="21" t="s">
        <v>53</v>
      </c>
      <c r="AB69" s="21" t="s">
        <v>228</v>
      </c>
      <c r="AC69" s="21" t="s">
        <v>340</v>
      </c>
      <c r="AD69" s="21" t="s">
        <v>340</v>
      </c>
      <c r="AE69" s="21" t="s">
        <v>340</v>
      </c>
      <c r="AF69" s="21" t="s">
        <v>340</v>
      </c>
      <c r="AG69" s="21" t="s">
        <v>340</v>
      </c>
      <c r="AH69" s="21" t="s">
        <v>340</v>
      </c>
      <c r="AI69" s="21" t="s">
        <v>340</v>
      </c>
      <c r="AJ69" s="21" t="s">
        <v>340</v>
      </c>
      <c r="AK69" s="21" t="s">
        <v>340</v>
      </c>
      <c r="AL69" s="21" t="s">
        <v>340</v>
      </c>
      <c r="AM69" s="21" t="s">
        <v>340</v>
      </c>
      <c r="AN69" s="669" t="s">
        <v>449</v>
      </c>
      <c r="AO69" s="669" t="s">
        <v>449</v>
      </c>
      <c r="AP69" s="669" t="s">
        <v>449</v>
      </c>
      <c r="AQ69" s="670" t="s">
        <v>340</v>
      </c>
    </row>
    <row r="70" spans="1:43" ht="14.7" thickTop="1">
      <c r="A70" s="862" t="s">
        <v>1443</v>
      </c>
      <c r="B70" s="687" t="s">
        <v>352</v>
      </c>
      <c r="C70" s="16" t="s">
        <v>340</v>
      </c>
      <c r="D70" s="16" t="s">
        <v>340</v>
      </c>
      <c r="E70" s="16" t="s">
        <v>340</v>
      </c>
      <c r="F70" s="16" t="s">
        <v>82</v>
      </c>
      <c r="G70" s="16" t="s">
        <v>4173</v>
      </c>
      <c r="H70" s="16" t="s">
        <v>83</v>
      </c>
      <c r="I70" s="16" t="s">
        <v>84</v>
      </c>
      <c r="J70" s="16" t="s">
        <v>340</v>
      </c>
      <c r="K70" s="16" t="s">
        <v>340</v>
      </c>
      <c r="L70" s="16" t="s">
        <v>340</v>
      </c>
      <c r="M70" s="16" t="s">
        <v>77</v>
      </c>
      <c r="N70" s="16" t="s">
        <v>340</v>
      </c>
      <c r="O70" s="16" t="s">
        <v>340</v>
      </c>
      <c r="P70" s="16" t="s">
        <v>340</v>
      </c>
      <c r="Q70" s="16" t="s">
        <v>340</v>
      </c>
      <c r="R70" s="16" t="s">
        <v>340</v>
      </c>
      <c r="S70" s="16" t="s">
        <v>340</v>
      </c>
      <c r="T70" s="16" t="s">
        <v>340</v>
      </c>
      <c r="U70" s="16" t="s">
        <v>340</v>
      </c>
      <c r="V70" s="16" t="s">
        <v>340</v>
      </c>
      <c r="W70" s="16" t="s">
        <v>340</v>
      </c>
      <c r="X70" s="16" t="s">
        <v>340</v>
      </c>
      <c r="Y70" s="16" t="s">
        <v>340</v>
      </c>
      <c r="Z70" s="16" t="s">
        <v>340</v>
      </c>
      <c r="AA70" s="16" t="s">
        <v>340</v>
      </c>
      <c r="AB70" s="16" t="s">
        <v>340</v>
      </c>
      <c r="AC70" s="16" t="s">
        <v>340</v>
      </c>
      <c r="AD70" s="16" t="s">
        <v>340</v>
      </c>
      <c r="AE70" s="16" t="s">
        <v>340</v>
      </c>
      <c r="AF70" s="16" t="s">
        <v>340</v>
      </c>
      <c r="AG70" s="16" t="s">
        <v>340</v>
      </c>
      <c r="AH70" s="16" t="s">
        <v>340</v>
      </c>
      <c r="AI70" s="16" t="s">
        <v>340</v>
      </c>
      <c r="AJ70" s="16" t="s">
        <v>340</v>
      </c>
      <c r="AK70" s="16" t="s">
        <v>340</v>
      </c>
      <c r="AL70" s="16" t="s">
        <v>340</v>
      </c>
      <c r="AM70" s="16" t="s">
        <v>340</v>
      </c>
      <c r="AN70" s="663" t="s">
        <v>449</v>
      </c>
      <c r="AO70" s="663" t="s">
        <v>449</v>
      </c>
      <c r="AP70" s="663" t="s">
        <v>449</v>
      </c>
      <c r="AQ70" s="664" t="s">
        <v>340</v>
      </c>
    </row>
    <row r="71" spans="1:43" ht="14.7" thickBot="1">
      <c r="A71" s="857" t="s">
        <v>27</v>
      </c>
      <c r="B71" s="680" t="s">
        <v>352</v>
      </c>
      <c r="C71" s="21" t="s">
        <v>340</v>
      </c>
      <c r="D71" s="21" t="s">
        <v>340</v>
      </c>
      <c r="E71" s="21" t="s">
        <v>340</v>
      </c>
      <c r="F71" s="21" t="s">
        <v>82</v>
      </c>
      <c r="G71" s="21" t="s">
        <v>4173</v>
      </c>
      <c r="H71" s="21" t="s">
        <v>83</v>
      </c>
      <c r="I71" s="21" t="s">
        <v>84</v>
      </c>
      <c r="J71" s="21" t="s">
        <v>340</v>
      </c>
      <c r="K71" s="21" t="s">
        <v>340</v>
      </c>
      <c r="L71" s="21" t="s">
        <v>340</v>
      </c>
      <c r="M71" s="21" t="s">
        <v>77</v>
      </c>
      <c r="N71" s="21" t="s">
        <v>340</v>
      </c>
      <c r="O71" s="21" t="s">
        <v>340</v>
      </c>
      <c r="P71" s="21" t="s">
        <v>340</v>
      </c>
      <c r="Q71" s="21" t="s">
        <v>340</v>
      </c>
      <c r="R71" s="21" t="s">
        <v>340</v>
      </c>
      <c r="S71" s="21" t="s">
        <v>340</v>
      </c>
      <c r="T71" s="21" t="s">
        <v>340</v>
      </c>
      <c r="U71" s="21" t="s">
        <v>340</v>
      </c>
      <c r="V71" s="21" t="s">
        <v>340</v>
      </c>
      <c r="W71" s="21" t="s">
        <v>340</v>
      </c>
      <c r="X71" s="21" t="s">
        <v>340</v>
      </c>
      <c r="Y71" s="21" t="s">
        <v>340</v>
      </c>
      <c r="Z71" s="21" t="s">
        <v>340</v>
      </c>
      <c r="AA71" s="21" t="s">
        <v>340</v>
      </c>
      <c r="AB71" s="21" t="s">
        <v>340</v>
      </c>
      <c r="AC71" s="21" t="s">
        <v>340</v>
      </c>
      <c r="AD71" s="21" t="s">
        <v>340</v>
      </c>
      <c r="AE71" s="21" t="s">
        <v>340</v>
      </c>
      <c r="AF71" s="21" t="s">
        <v>340</v>
      </c>
      <c r="AG71" s="21" t="s">
        <v>340</v>
      </c>
      <c r="AH71" s="21" t="s">
        <v>340</v>
      </c>
      <c r="AI71" s="21" t="s">
        <v>340</v>
      </c>
      <c r="AJ71" s="21" t="s">
        <v>340</v>
      </c>
      <c r="AK71" s="21" t="s">
        <v>340</v>
      </c>
      <c r="AL71" s="21" t="s">
        <v>340</v>
      </c>
      <c r="AM71" s="21" t="s">
        <v>340</v>
      </c>
      <c r="AN71" s="669" t="s">
        <v>449</v>
      </c>
      <c r="AO71" s="669" t="s">
        <v>449</v>
      </c>
      <c r="AP71" s="669" t="s">
        <v>449</v>
      </c>
      <c r="AQ71" s="670" t="s">
        <v>340</v>
      </c>
    </row>
    <row r="72" spans="1:43" ht="15" thickTop="1" thickBot="1">
      <c r="A72" s="1096" t="s">
        <v>3455</v>
      </c>
      <c r="B72" s="836" t="s">
        <v>4218</v>
      </c>
      <c r="C72" s="23" t="s">
        <v>340</v>
      </c>
      <c r="D72" s="23" t="s">
        <v>340</v>
      </c>
      <c r="E72" s="23" t="s">
        <v>340</v>
      </c>
      <c r="F72" s="23" t="s">
        <v>340</v>
      </c>
      <c r="G72" s="1105" t="s">
        <v>4173</v>
      </c>
      <c r="H72" s="1102" t="s">
        <v>340</v>
      </c>
      <c r="I72" s="23" t="s">
        <v>340</v>
      </c>
      <c r="J72" s="23" t="s">
        <v>340</v>
      </c>
      <c r="K72" s="69" t="s">
        <v>340</v>
      </c>
      <c r="L72" s="69" t="s">
        <v>340</v>
      </c>
      <c r="M72" s="69" t="s">
        <v>77</v>
      </c>
      <c r="N72" s="69" t="s">
        <v>340</v>
      </c>
      <c r="O72" s="69" t="s">
        <v>340</v>
      </c>
      <c r="P72" s="69" t="s">
        <v>340</v>
      </c>
      <c r="Q72" s="69" t="s">
        <v>340</v>
      </c>
      <c r="R72" s="69" t="s">
        <v>340</v>
      </c>
      <c r="S72" s="69" t="s">
        <v>340</v>
      </c>
      <c r="T72" s="69" t="s">
        <v>340</v>
      </c>
      <c r="U72" s="69" t="s">
        <v>340</v>
      </c>
      <c r="V72" s="69" t="s">
        <v>340</v>
      </c>
      <c r="W72" s="69" t="s">
        <v>340</v>
      </c>
      <c r="X72" s="69" t="s">
        <v>340</v>
      </c>
      <c r="Y72" s="69" t="s">
        <v>340</v>
      </c>
      <c r="Z72" s="69" t="s">
        <v>340</v>
      </c>
      <c r="AA72" s="69" t="s">
        <v>340</v>
      </c>
      <c r="AB72" s="69" t="s">
        <v>340</v>
      </c>
      <c r="AC72" s="69" t="s">
        <v>340</v>
      </c>
      <c r="AD72" s="69" t="s">
        <v>340</v>
      </c>
      <c r="AE72" s="69" t="s">
        <v>340</v>
      </c>
      <c r="AF72" s="69" t="s">
        <v>340</v>
      </c>
      <c r="AG72" s="69" t="s">
        <v>340</v>
      </c>
      <c r="AH72" s="69" t="s">
        <v>340</v>
      </c>
      <c r="AI72" s="69" t="s">
        <v>340</v>
      </c>
      <c r="AJ72" s="69" t="s">
        <v>340</v>
      </c>
      <c r="AK72" s="69" t="s">
        <v>340</v>
      </c>
      <c r="AL72" s="17" t="s">
        <v>340</v>
      </c>
      <c r="AM72" s="69" t="s">
        <v>340</v>
      </c>
      <c r="AN72" s="1109" t="s">
        <v>449</v>
      </c>
      <c r="AO72" s="674" t="s">
        <v>449</v>
      </c>
      <c r="AP72" s="674" t="s">
        <v>449</v>
      </c>
      <c r="AQ72" s="675" t="s">
        <v>340</v>
      </c>
    </row>
    <row r="73" spans="1:43" ht="15" thickTop="1" thickBot="1">
      <c r="A73" s="1108" t="s">
        <v>4397</v>
      </c>
      <c r="B73" s="1107" t="s">
        <v>4438</v>
      </c>
      <c r="C73" s="23" t="s">
        <v>340</v>
      </c>
      <c r="D73" s="23" t="s">
        <v>340</v>
      </c>
      <c r="E73" s="23" t="s">
        <v>340</v>
      </c>
      <c r="F73" s="23" t="s">
        <v>340</v>
      </c>
      <c r="G73" s="1105"/>
      <c r="H73" s="1106"/>
      <c r="I73" s="928"/>
      <c r="J73" s="928"/>
      <c r="K73" s="1100"/>
      <c r="L73" s="1100"/>
      <c r="M73" s="1100"/>
      <c r="N73" s="1100"/>
      <c r="O73" s="1100"/>
      <c r="P73" s="1100"/>
      <c r="Q73" s="1100"/>
      <c r="R73" s="1100"/>
      <c r="S73" s="1100"/>
      <c r="T73" s="1100"/>
      <c r="U73" s="1100"/>
      <c r="V73" s="1100"/>
      <c r="W73" s="1100"/>
      <c r="X73" s="1100"/>
      <c r="Y73" s="1100"/>
      <c r="Z73" s="1100"/>
      <c r="AA73" s="1100"/>
      <c r="AB73" s="1100"/>
      <c r="AC73" s="1100"/>
      <c r="AD73" s="1100"/>
      <c r="AE73" s="1100"/>
      <c r="AF73" s="1100"/>
      <c r="AG73" s="1100"/>
      <c r="AH73" s="1100"/>
      <c r="AI73" s="1100"/>
      <c r="AJ73" s="1100"/>
      <c r="AK73" s="1106"/>
      <c r="AL73" s="1106"/>
      <c r="AM73" s="1106"/>
      <c r="AN73" s="674" t="s">
        <v>449</v>
      </c>
      <c r="AO73" s="674" t="s">
        <v>449</v>
      </c>
      <c r="AP73" s="674" t="s">
        <v>449</v>
      </c>
      <c r="AQ73" s="675" t="s">
        <v>340</v>
      </c>
    </row>
    <row r="74" spans="1:43" ht="29.4" thickTop="1" thickBot="1">
      <c r="A74" s="1097" t="s">
        <v>259</v>
      </c>
      <c r="B74" s="1098" t="s">
        <v>353</v>
      </c>
      <c r="C74" s="928" t="s">
        <v>340</v>
      </c>
      <c r="D74" s="928" t="s">
        <v>340</v>
      </c>
      <c r="E74" s="928" t="s">
        <v>340</v>
      </c>
      <c r="F74" s="1099" t="s">
        <v>4246</v>
      </c>
      <c r="G74" s="1099" t="s">
        <v>4248</v>
      </c>
      <c r="H74" s="928" t="s">
        <v>340</v>
      </c>
      <c r="I74" s="928" t="s">
        <v>340</v>
      </c>
      <c r="J74" s="928" t="s">
        <v>340</v>
      </c>
      <c r="K74" s="928" t="s">
        <v>340</v>
      </c>
      <c r="L74" s="928" t="s">
        <v>340</v>
      </c>
      <c r="M74" s="928" t="s">
        <v>340</v>
      </c>
      <c r="N74" s="928" t="s">
        <v>340</v>
      </c>
      <c r="O74" s="928" t="s">
        <v>340</v>
      </c>
      <c r="P74" s="928" t="s">
        <v>340</v>
      </c>
      <c r="Q74" s="928" t="s">
        <v>340</v>
      </c>
      <c r="R74" s="928" t="s">
        <v>340</v>
      </c>
      <c r="S74" s="928" t="s">
        <v>340</v>
      </c>
      <c r="T74" s="928" t="s">
        <v>340</v>
      </c>
      <c r="U74" s="928" t="s">
        <v>340</v>
      </c>
      <c r="V74" s="928" t="s">
        <v>340</v>
      </c>
      <c r="W74" s="928" t="s">
        <v>340</v>
      </c>
      <c r="X74" s="928" t="s">
        <v>340</v>
      </c>
      <c r="Y74" s="928" t="s">
        <v>340</v>
      </c>
      <c r="Z74" s="928" t="s">
        <v>340</v>
      </c>
      <c r="AA74" s="928" t="s">
        <v>272</v>
      </c>
      <c r="AB74" s="928" t="s">
        <v>260</v>
      </c>
      <c r="AC74" s="928" t="s">
        <v>261</v>
      </c>
      <c r="AD74" s="928" t="s">
        <v>262</v>
      </c>
      <c r="AE74" s="928" t="s">
        <v>263</v>
      </c>
      <c r="AF74" s="928" t="s">
        <v>297</v>
      </c>
      <c r="AG74" s="928" t="s">
        <v>298</v>
      </c>
      <c r="AH74" s="928" t="s">
        <v>299</v>
      </c>
      <c r="AI74" s="928" t="s">
        <v>340</v>
      </c>
      <c r="AJ74" s="928" t="s">
        <v>340</v>
      </c>
      <c r="AK74" s="928" t="s">
        <v>340</v>
      </c>
      <c r="AL74" s="928" t="s">
        <v>340</v>
      </c>
      <c r="AM74" s="928" t="s">
        <v>340</v>
      </c>
      <c r="AN74" s="932" t="s">
        <v>449</v>
      </c>
      <c r="AO74" s="932" t="s">
        <v>449</v>
      </c>
      <c r="AP74" s="932" t="s">
        <v>449</v>
      </c>
      <c r="AQ74" s="933" t="s">
        <v>340</v>
      </c>
    </row>
    <row r="75" spans="1:43" ht="15" thickTop="1" thickBot="1">
      <c r="A75" s="1192" t="s">
        <v>4596</v>
      </c>
      <c r="B75" s="1193" t="s">
        <v>4672</v>
      </c>
      <c r="C75" s="23" t="s">
        <v>340</v>
      </c>
      <c r="D75" s="23" t="s">
        <v>340</v>
      </c>
      <c r="E75" s="23" t="s">
        <v>340</v>
      </c>
      <c r="F75" s="23" t="s">
        <v>340</v>
      </c>
      <c r="G75" s="1105"/>
      <c r="H75" s="1106"/>
      <c r="I75" s="928"/>
      <c r="J75" s="928"/>
      <c r="K75" s="1100"/>
      <c r="L75" s="1100"/>
      <c r="M75" s="1100"/>
      <c r="N75" s="1100"/>
      <c r="O75" s="1100"/>
      <c r="P75" s="928"/>
      <c r="Q75" s="928"/>
      <c r="R75" s="928"/>
      <c r="S75" s="928"/>
      <c r="T75" s="928"/>
      <c r="U75" s="928"/>
      <c r="V75" s="928"/>
      <c r="W75" s="928"/>
      <c r="X75" s="928"/>
      <c r="Y75" s="928"/>
      <c r="Z75" s="928"/>
      <c r="AA75" s="928"/>
      <c r="AB75" s="928"/>
      <c r="AC75" s="928"/>
      <c r="AD75" s="928"/>
      <c r="AE75" s="928"/>
      <c r="AF75" s="928"/>
      <c r="AG75" s="928"/>
      <c r="AH75" s="928"/>
      <c r="AI75" s="928"/>
      <c r="AJ75" s="928"/>
      <c r="AK75" s="928"/>
      <c r="AL75" s="928"/>
      <c r="AM75" s="928"/>
      <c r="AN75" s="932"/>
      <c r="AO75" s="932"/>
      <c r="AP75" s="932"/>
      <c r="AQ75" s="1195" t="s">
        <v>340</v>
      </c>
    </row>
    <row r="76" spans="1:43" ht="15" thickTop="1" thickBot="1">
      <c r="A76" s="1000" t="s">
        <v>4176</v>
      </c>
      <c r="B76" s="951" t="s">
        <v>4232</v>
      </c>
      <c r="C76" s="40" t="s">
        <v>340</v>
      </c>
      <c r="D76" s="1033" t="s">
        <v>340</v>
      </c>
      <c r="E76" s="1033" t="s">
        <v>340</v>
      </c>
      <c r="F76" s="1104" t="s">
        <v>340</v>
      </c>
      <c r="G76" s="708" t="s">
        <v>340</v>
      </c>
      <c r="H76" s="708" t="s">
        <v>340</v>
      </c>
      <c r="I76" s="708" t="s">
        <v>340</v>
      </c>
      <c r="J76" s="708" t="s">
        <v>340</v>
      </c>
      <c r="K76" s="708" t="s">
        <v>340</v>
      </c>
      <c r="L76" s="708" t="s">
        <v>340</v>
      </c>
      <c r="M76" s="708" t="s">
        <v>340</v>
      </c>
      <c r="N76" s="708" t="s">
        <v>340</v>
      </c>
      <c r="O76" s="708" t="s">
        <v>340</v>
      </c>
      <c r="P76" s="708" t="s">
        <v>340</v>
      </c>
      <c r="Q76" s="708" t="s">
        <v>340</v>
      </c>
      <c r="R76" s="708" t="s">
        <v>340</v>
      </c>
      <c r="S76" s="708" t="s">
        <v>340</v>
      </c>
      <c r="T76" s="1033" t="s">
        <v>340</v>
      </c>
      <c r="U76" s="708" t="s">
        <v>340</v>
      </c>
      <c r="V76" s="708" t="s">
        <v>340</v>
      </c>
      <c r="W76" s="708" t="s">
        <v>340</v>
      </c>
      <c r="X76" s="708" t="s">
        <v>340</v>
      </c>
      <c r="Y76" s="708" t="s">
        <v>340</v>
      </c>
      <c r="Z76" s="708" t="s">
        <v>340</v>
      </c>
      <c r="AA76" s="708" t="s">
        <v>340</v>
      </c>
      <c r="AB76" s="708" t="s">
        <v>340</v>
      </c>
      <c r="AC76" s="708" t="s">
        <v>340</v>
      </c>
      <c r="AD76" s="708" t="s">
        <v>340</v>
      </c>
      <c r="AE76" s="708" t="s">
        <v>340</v>
      </c>
      <c r="AF76" s="708" t="s">
        <v>340</v>
      </c>
      <c r="AG76" s="708" t="s">
        <v>340</v>
      </c>
      <c r="AH76" s="708" t="s">
        <v>340</v>
      </c>
      <c r="AI76" s="708" t="s">
        <v>340</v>
      </c>
      <c r="AJ76" s="708" t="s">
        <v>340</v>
      </c>
      <c r="AK76" s="708" t="s">
        <v>340</v>
      </c>
      <c r="AL76" s="708" t="s">
        <v>340</v>
      </c>
      <c r="AM76" s="708" t="s">
        <v>340</v>
      </c>
      <c r="AN76" s="865" t="s">
        <v>340</v>
      </c>
      <c r="AO76" s="865" t="s">
        <v>340</v>
      </c>
      <c r="AP76" s="865" t="s">
        <v>340</v>
      </c>
      <c r="AQ76" s="866" t="s">
        <v>340</v>
      </c>
    </row>
    <row r="77" spans="1:43" ht="14.7" thickTop="1">
      <c r="A77" s="1001" t="s">
        <v>4182</v>
      </c>
      <c r="B77" s="952" t="s">
        <v>4232</v>
      </c>
      <c r="C77" s="34" t="s">
        <v>340</v>
      </c>
      <c r="D77" s="1034" t="s">
        <v>340</v>
      </c>
      <c r="E77" s="1103" t="s">
        <v>340</v>
      </c>
      <c r="F77" s="711" t="s">
        <v>340</v>
      </c>
      <c r="G77" s="711" t="s">
        <v>340</v>
      </c>
      <c r="H77" s="711" t="s">
        <v>340</v>
      </c>
      <c r="I77" s="711" t="s">
        <v>340</v>
      </c>
      <c r="J77" s="711" t="s">
        <v>340</v>
      </c>
      <c r="K77" s="711" t="s">
        <v>340</v>
      </c>
      <c r="L77" s="711" t="s">
        <v>340</v>
      </c>
      <c r="M77" s="711" t="s">
        <v>340</v>
      </c>
      <c r="N77" s="711" t="s">
        <v>340</v>
      </c>
      <c r="O77" s="711" t="s">
        <v>340</v>
      </c>
      <c r="P77" s="711" t="s">
        <v>340</v>
      </c>
      <c r="Q77" s="711" t="s">
        <v>340</v>
      </c>
      <c r="R77" s="711" t="s">
        <v>340</v>
      </c>
      <c r="S77" s="711" t="s">
        <v>340</v>
      </c>
      <c r="T77" s="1034" t="s">
        <v>340</v>
      </c>
      <c r="U77" s="711" t="s">
        <v>340</v>
      </c>
      <c r="V77" s="711" t="s">
        <v>340</v>
      </c>
      <c r="W77" s="711" t="s">
        <v>340</v>
      </c>
      <c r="X77" s="711" t="s">
        <v>340</v>
      </c>
      <c r="Y77" s="711" t="s">
        <v>340</v>
      </c>
      <c r="Z77" s="711" t="s">
        <v>340</v>
      </c>
      <c r="AA77" s="711" t="s">
        <v>340</v>
      </c>
      <c r="AB77" s="711" t="s">
        <v>340</v>
      </c>
      <c r="AC77" s="711" t="s">
        <v>340</v>
      </c>
      <c r="AD77" s="711" t="s">
        <v>340</v>
      </c>
      <c r="AE77" s="711" t="s">
        <v>340</v>
      </c>
      <c r="AF77" s="711" t="s">
        <v>340</v>
      </c>
      <c r="AG77" s="711" t="s">
        <v>340</v>
      </c>
      <c r="AH77" s="711" t="s">
        <v>340</v>
      </c>
      <c r="AI77" s="711" t="s">
        <v>340</v>
      </c>
      <c r="AJ77" s="711" t="s">
        <v>340</v>
      </c>
      <c r="AK77" s="711" t="s">
        <v>340</v>
      </c>
      <c r="AL77" s="711" t="s">
        <v>340</v>
      </c>
      <c r="AM77" s="711" t="s">
        <v>340</v>
      </c>
      <c r="AN77" s="867" t="s">
        <v>340</v>
      </c>
      <c r="AO77" s="867" t="s">
        <v>340</v>
      </c>
      <c r="AP77" s="867" t="s">
        <v>340</v>
      </c>
      <c r="AQ77" s="868" t="s">
        <v>340</v>
      </c>
    </row>
    <row r="78" spans="1:43">
      <c r="A78" s="1002" t="s">
        <v>4179</v>
      </c>
      <c r="B78" s="953" t="s">
        <v>4232</v>
      </c>
      <c r="C78" s="35" t="s">
        <v>340</v>
      </c>
      <c r="D78" s="1035" t="s">
        <v>340</v>
      </c>
      <c r="E78" s="1035" t="s">
        <v>340</v>
      </c>
      <c r="F78" s="658" t="s">
        <v>340</v>
      </c>
      <c r="G78" s="658" t="s">
        <v>340</v>
      </c>
      <c r="H78" s="658" t="s">
        <v>340</v>
      </c>
      <c r="I78" s="658" t="s">
        <v>340</v>
      </c>
      <c r="J78" s="658" t="s">
        <v>340</v>
      </c>
      <c r="K78" s="658" t="s">
        <v>340</v>
      </c>
      <c r="L78" s="658" t="s">
        <v>340</v>
      </c>
      <c r="M78" s="658" t="s">
        <v>340</v>
      </c>
      <c r="N78" s="658" t="s">
        <v>340</v>
      </c>
      <c r="O78" s="658" t="s">
        <v>340</v>
      </c>
      <c r="P78" s="658" t="s">
        <v>340</v>
      </c>
      <c r="Q78" s="658" t="s">
        <v>340</v>
      </c>
      <c r="R78" s="658" t="s">
        <v>340</v>
      </c>
      <c r="S78" s="658" t="s">
        <v>340</v>
      </c>
      <c r="T78" s="1035" t="s">
        <v>340</v>
      </c>
      <c r="U78" s="658" t="s">
        <v>340</v>
      </c>
      <c r="V78" s="658" t="s">
        <v>340</v>
      </c>
      <c r="W78" s="658" t="s">
        <v>340</v>
      </c>
      <c r="X78" s="658" t="s">
        <v>340</v>
      </c>
      <c r="Y78" s="658" t="s">
        <v>340</v>
      </c>
      <c r="Z78" s="658" t="s">
        <v>340</v>
      </c>
      <c r="AA78" s="658" t="s">
        <v>340</v>
      </c>
      <c r="AB78" s="658" t="s">
        <v>340</v>
      </c>
      <c r="AC78" s="658" t="s">
        <v>340</v>
      </c>
      <c r="AD78" s="658" t="s">
        <v>340</v>
      </c>
      <c r="AE78" s="658" t="s">
        <v>340</v>
      </c>
      <c r="AF78" s="658" t="s">
        <v>340</v>
      </c>
      <c r="AG78" s="658" t="s">
        <v>340</v>
      </c>
      <c r="AH78" s="658" t="s">
        <v>340</v>
      </c>
      <c r="AI78" s="658" t="s">
        <v>340</v>
      </c>
      <c r="AJ78" s="658" t="s">
        <v>340</v>
      </c>
      <c r="AK78" s="658" t="s">
        <v>340</v>
      </c>
      <c r="AL78" s="658" t="s">
        <v>340</v>
      </c>
      <c r="AM78" s="658" t="s">
        <v>340</v>
      </c>
      <c r="AN78" s="869" t="s">
        <v>340</v>
      </c>
      <c r="AO78" s="869" t="s">
        <v>340</v>
      </c>
      <c r="AP78" s="869" t="s">
        <v>340</v>
      </c>
      <c r="AQ78" s="870" t="s">
        <v>340</v>
      </c>
    </row>
    <row r="79" spans="1:43">
      <c r="A79" s="1002" t="s">
        <v>4185</v>
      </c>
      <c r="B79" s="953" t="s">
        <v>4234</v>
      </c>
      <c r="C79" s="35" t="s">
        <v>340</v>
      </c>
      <c r="D79" s="1035" t="s">
        <v>340</v>
      </c>
      <c r="E79" s="1035" t="s">
        <v>340</v>
      </c>
      <c r="F79" s="658" t="s">
        <v>340</v>
      </c>
      <c r="G79" s="658" t="s">
        <v>340</v>
      </c>
      <c r="H79" s="658" t="s">
        <v>340</v>
      </c>
      <c r="I79" s="658" t="s">
        <v>340</v>
      </c>
      <c r="J79" s="658" t="s">
        <v>340</v>
      </c>
      <c r="K79" s="658" t="s">
        <v>340</v>
      </c>
      <c r="L79" s="658" t="s">
        <v>340</v>
      </c>
      <c r="M79" s="658" t="s">
        <v>340</v>
      </c>
      <c r="N79" s="658" t="s">
        <v>340</v>
      </c>
      <c r="O79" s="658" t="s">
        <v>340</v>
      </c>
      <c r="P79" s="658" t="s">
        <v>340</v>
      </c>
      <c r="Q79" s="658" t="s">
        <v>340</v>
      </c>
      <c r="R79" s="658" t="s">
        <v>340</v>
      </c>
      <c r="S79" s="658" t="s">
        <v>340</v>
      </c>
      <c r="T79" s="1035" t="s">
        <v>340</v>
      </c>
      <c r="U79" s="658" t="s">
        <v>340</v>
      </c>
      <c r="V79" s="658" t="s">
        <v>340</v>
      </c>
      <c r="W79" s="658" t="s">
        <v>340</v>
      </c>
      <c r="X79" s="658" t="s">
        <v>340</v>
      </c>
      <c r="Y79" s="658" t="s">
        <v>340</v>
      </c>
      <c r="Z79" s="658" t="s">
        <v>340</v>
      </c>
      <c r="AA79" s="658" t="s">
        <v>340</v>
      </c>
      <c r="AB79" s="658" t="s">
        <v>340</v>
      </c>
      <c r="AC79" s="658" t="s">
        <v>340</v>
      </c>
      <c r="AD79" s="658" t="s">
        <v>340</v>
      </c>
      <c r="AE79" s="658" t="s">
        <v>340</v>
      </c>
      <c r="AF79" s="658" t="s">
        <v>340</v>
      </c>
      <c r="AG79" s="658" t="s">
        <v>340</v>
      </c>
      <c r="AH79" s="658" t="s">
        <v>340</v>
      </c>
      <c r="AI79" s="658" t="s">
        <v>340</v>
      </c>
      <c r="AJ79" s="658" t="s">
        <v>340</v>
      </c>
      <c r="AK79" s="658" t="s">
        <v>340</v>
      </c>
      <c r="AL79" s="658" t="s">
        <v>340</v>
      </c>
      <c r="AM79" s="658" t="s">
        <v>340</v>
      </c>
      <c r="AN79" s="869" t="s">
        <v>340</v>
      </c>
      <c r="AO79" s="869" t="s">
        <v>340</v>
      </c>
      <c r="AP79" s="869" t="s">
        <v>340</v>
      </c>
      <c r="AQ79" s="870" t="s">
        <v>340</v>
      </c>
    </row>
    <row r="80" spans="1:43">
      <c r="A80" s="1002" t="s">
        <v>4189</v>
      </c>
      <c r="B80" s="953" t="s">
        <v>4234</v>
      </c>
      <c r="C80" s="35" t="s">
        <v>340</v>
      </c>
      <c r="D80" s="1035" t="s">
        <v>340</v>
      </c>
      <c r="E80" s="1035" t="s">
        <v>340</v>
      </c>
      <c r="F80" s="658" t="s">
        <v>340</v>
      </c>
      <c r="G80" s="658" t="s">
        <v>340</v>
      </c>
      <c r="H80" s="658" t="s">
        <v>340</v>
      </c>
      <c r="I80" s="658" t="s">
        <v>340</v>
      </c>
      <c r="J80" s="658" t="s">
        <v>340</v>
      </c>
      <c r="K80" s="658" t="s">
        <v>340</v>
      </c>
      <c r="L80" s="658" t="s">
        <v>340</v>
      </c>
      <c r="M80" s="658" t="s">
        <v>340</v>
      </c>
      <c r="N80" s="658" t="s">
        <v>340</v>
      </c>
      <c r="O80" s="658" t="s">
        <v>340</v>
      </c>
      <c r="P80" s="658" t="s">
        <v>340</v>
      </c>
      <c r="Q80" s="658" t="s">
        <v>340</v>
      </c>
      <c r="R80" s="658" t="s">
        <v>340</v>
      </c>
      <c r="S80" s="658" t="s">
        <v>340</v>
      </c>
      <c r="T80" s="1035" t="s">
        <v>340</v>
      </c>
      <c r="U80" s="658" t="s">
        <v>340</v>
      </c>
      <c r="V80" s="658" t="s">
        <v>340</v>
      </c>
      <c r="W80" s="658" t="s">
        <v>340</v>
      </c>
      <c r="X80" s="658" t="s">
        <v>340</v>
      </c>
      <c r="Y80" s="658" t="s">
        <v>340</v>
      </c>
      <c r="Z80" s="658" t="s">
        <v>340</v>
      </c>
      <c r="AA80" s="658" t="s">
        <v>340</v>
      </c>
      <c r="AB80" s="658" t="s">
        <v>340</v>
      </c>
      <c r="AC80" s="658" t="s">
        <v>340</v>
      </c>
      <c r="AD80" s="658" t="s">
        <v>340</v>
      </c>
      <c r="AE80" s="658" t="s">
        <v>340</v>
      </c>
      <c r="AF80" s="658" t="s">
        <v>340</v>
      </c>
      <c r="AG80" s="658" t="s">
        <v>340</v>
      </c>
      <c r="AH80" s="658" t="s">
        <v>340</v>
      </c>
      <c r="AI80" s="658" t="s">
        <v>340</v>
      </c>
      <c r="AJ80" s="658" t="s">
        <v>340</v>
      </c>
      <c r="AK80" s="658" t="s">
        <v>340</v>
      </c>
      <c r="AL80" s="658" t="s">
        <v>340</v>
      </c>
      <c r="AM80" s="658" t="s">
        <v>340</v>
      </c>
      <c r="AN80" s="869" t="s">
        <v>340</v>
      </c>
      <c r="AO80" s="869" t="s">
        <v>340</v>
      </c>
      <c r="AP80" s="869" t="s">
        <v>340</v>
      </c>
      <c r="AQ80" s="870" t="s">
        <v>340</v>
      </c>
    </row>
    <row r="81" spans="1:43">
      <c r="A81" s="1002" t="s">
        <v>4187</v>
      </c>
      <c r="B81" s="953" t="s">
        <v>4234</v>
      </c>
      <c r="C81" s="35" t="s">
        <v>340</v>
      </c>
      <c r="D81" s="1035" t="s">
        <v>340</v>
      </c>
      <c r="E81" s="1035" t="s">
        <v>340</v>
      </c>
      <c r="F81" s="658" t="s">
        <v>340</v>
      </c>
      <c r="G81" s="658" t="s">
        <v>340</v>
      </c>
      <c r="H81" s="658" t="s">
        <v>340</v>
      </c>
      <c r="I81" s="658" t="s">
        <v>340</v>
      </c>
      <c r="J81" s="658" t="s">
        <v>340</v>
      </c>
      <c r="K81" s="658" t="s">
        <v>340</v>
      </c>
      <c r="L81" s="658" t="s">
        <v>340</v>
      </c>
      <c r="M81" s="658" t="s">
        <v>340</v>
      </c>
      <c r="N81" s="658" t="s">
        <v>340</v>
      </c>
      <c r="O81" s="658" t="s">
        <v>340</v>
      </c>
      <c r="P81" s="658" t="s">
        <v>340</v>
      </c>
      <c r="Q81" s="658" t="s">
        <v>340</v>
      </c>
      <c r="R81" s="658" t="s">
        <v>340</v>
      </c>
      <c r="S81" s="658" t="s">
        <v>340</v>
      </c>
      <c r="T81" s="1035" t="s">
        <v>340</v>
      </c>
      <c r="U81" s="658" t="s">
        <v>340</v>
      </c>
      <c r="V81" s="658" t="s">
        <v>340</v>
      </c>
      <c r="W81" s="658" t="s">
        <v>340</v>
      </c>
      <c r="X81" s="658" t="s">
        <v>340</v>
      </c>
      <c r="Y81" s="658" t="s">
        <v>340</v>
      </c>
      <c r="Z81" s="658" t="s">
        <v>340</v>
      </c>
      <c r="AA81" s="658" t="s">
        <v>340</v>
      </c>
      <c r="AB81" s="658" t="s">
        <v>340</v>
      </c>
      <c r="AC81" s="658" t="s">
        <v>340</v>
      </c>
      <c r="AD81" s="658" t="s">
        <v>340</v>
      </c>
      <c r="AE81" s="658" t="s">
        <v>340</v>
      </c>
      <c r="AF81" s="658" t="s">
        <v>340</v>
      </c>
      <c r="AG81" s="658" t="s">
        <v>340</v>
      </c>
      <c r="AH81" s="658" t="s">
        <v>340</v>
      </c>
      <c r="AI81" s="658" t="s">
        <v>340</v>
      </c>
      <c r="AJ81" s="658" t="s">
        <v>340</v>
      </c>
      <c r="AK81" s="658" t="s">
        <v>340</v>
      </c>
      <c r="AL81" s="658" t="s">
        <v>340</v>
      </c>
      <c r="AM81" s="658" t="s">
        <v>340</v>
      </c>
      <c r="AN81" s="869" t="s">
        <v>340</v>
      </c>
      <c r="AO81" s="869" t="s">
        <v>340</v>
      </c>
      <c r="AP81" s="869" t="s">
        <v>340</v>
      </c>
      <c r="AQ81" s="870" t="s">
        <v>340</v>
      </c>
    </row>
    <row r="82" spans="1:43">
      <c r="A82" s="1002" t="s">
        <v>4178</v>
      </c>
      <c r="B82" s="953" t="s">
        <v>4233</v>
      </c>
      <c r="C82" s="35" t="s">
        <v>340</v>
      </c>
      <c r="D82" s="1035" t="s">
        <v>340</v>
      </c>
      <c r="E82" s="1035" t="s">
        <v>340</v>
      </c>
      <c r="F82" s="658" t="s">
        <v>340</v>
      </c>
      <c r="G82" s="658" t="s">
        <v>340</v>
      </c>
      <c r="H82" s="658" t="s">
        <v>340</v>
      </c>
      <c r="I82" s="658" t="s">
        <v>340</v>
      </c>
      <c r="J82" s="658" t="s">
        <v>340</v>
      </c>
      <c r="K82" s="658" t="s">
        <v>340</v>
      </c>
      <c r="L82" s="658" t="s">
        <v>340</v>
      </c>
      <c r="M82" s="658" t="s">
        <v>340</v>
      </c>
      <c r="N82" s="658" t="s">
        <v>340</v>
      </c>
      <c r="O82" s="658" t="s">
        <v>340</v>
      </c>
      <c r="P82" s="658" t="s">
        <v>340</v>
      </c>
      <c r="Q82" s="658" t="s">
        <v>340</v>
      </c>
      <c r="R82" s="658" t="s">
        <v>340</v>
      </c>
      <c r="S82" s="658" t="s">
        <v>340</v>
      </c>
      <c r="T82" s="1035" t="s">
        <v>340</v>
      </c>
      <c r="U82" s="658" t="s">
        <v>340</v>
      </c>
      <c r="V82" s="658" t="s">
        <v>340</v>
      </c>
      <c r="W82" s="658" t="s">
        <v>340</v>
      </c>
      <c r="X82" s="658" t="s">
        <v>340</v>
      </c>
      <c r="Y82" s="658" t="s">
        <v>340</v>
      </c>
      <c r="Z82" s="658" t="s">
        <v>340</v>
      </c>
      <c r="AA82" s="658" t="s">
        <v>340</v>
      </c>
      <c r="AB82" s="658" t="s">
        <v>340</v>
      </c>
      <c r="AC82" s="658" t="s">
        <v>340</v>
      </c>
      <c r="AD82" s="658" t="s">
        <v>340</v>
      </c>
      <c r="AE82" s="658" t="s">
        <v>340</v>
      </c>
      <c r="AF82" s="658" t="s">
        <v>340</v>
      </c>
      <c r="AG82" s="658" t="s">
        <v>340</v>
      </c>
      <c r="AH82" s="658" t="s">
        <v>340</v>
      </c>
      <c r="AI82" s="658" t="s">
        <v>340</v>
      </c>
      <c r="AJ82" s="658" t="s">
        <v>340</v>
      </c>
      <c r="AK82" s="658" t="s">
        <v>340</v>
      </c>
      <c r="AL82" s="658" t="s">
        <v>340</v>
      </c>
      <c r="AM82" s="658" t="s">
        <v>340</v>
      </c>
      <c r="AN82" s="869" t="s">
        <v>340</v>
      </c>
      <c r="AO82" s="869" t="s">
        <v>340</v>
      </c>
      <c r="AP82" s="869" t="s">
        <v>340</v>
      </c>
      <c r="AQ82" s="870" t="s">
        <v>340</v>
      </c>
    </row>
    <row r="83" spans="1:43" ht="14.7" thickBot="1">
      <c r="A83" s="1003" t="s">
        <v>4184</v>
      </c>
      <c r="B83" s="954" t="s">
        <v>4233</v>
      </c>
      <c r="C83" s="36" t="s">
        <v>340</v>
      </c>
      <c r="D83" s="1036" t="s">
        <v>340</v>
      </c>
      <c r="E83" s="1036" t="s">
        <v>340</v>
      </c>
      <c r="F83" s="712" t="s">
        <v>340</v>
      </c>
      <c r="G83" s="712" t="s">
        <v>340</v>
      </c>
      <c r="H83" s="712" t="s">
        <v>340</v>
      </c>
      <c r="I83" s="712" t="s">
        <v>340</v>
      </c>
      <c r="J83" s="712" t="s">
        <v>340</v>
      </c>
      <c r="K83" s="712" t="s">
        <v>340</v>
      </c>
      <c r="L83" s="712" t="s">
        <v>340</v>
      </c>
      <c r="M83" s="712" t="s">
        <v>340</v>
      </c>
      <c r="N83" s="712" t="s">
        <v>340</v>
      </c>
      <c r="O83" s="712" t="s">
        <v>340</v>
      </c>
      <c r="P83" s="712" t="s">
        <v>340</v>
      </c>
      <c r="Q83" s="712" t="s">
        <v>340</v>
      </c>
      <c r="R83" s="712" t="s">
        <v>340</v>
      </c>
      <c r="S83" s="712" t="s">
        <v>340</v>
      </c>
      <c r="T83" s="1036" t="s">
        <v>340</v>
      </c>
      <c r="U83" s="712" t="s">
        <v>340</v>
      </c>
      <c r="V83" s="712" t="s">
        <v>340</v>
      </c>
      <c r="W83" s="712" t="s">
        <v>340</v>
      </c>
      <c r="X83" s="712" t="s">
        <v>340</v>
      </c>
      <c r="Y83" s="712" t="s">
        <v>340</v>
      </c>
      <c r="Z83" s="712" t="s">
        <v>340</v>
      </c>
      <c r="AA83" s="712" t="s">
        <v>340</v>
      </c>
      <c r="AB83" s="712" t="s">
        <v>340</v>
      </c>
      <c r="AC83" s="712" t="s">
        <v>340</v>
      </c>
      <c r="AD83" s="712" t="s">
        <v>340</v>
      </c>
      <c r="AE83" s="712" t="s">
        <v>340</v>
      </c>
      <c r="AF83" s="712" t="s">
        <v>340</v>
      </c>
      <c r="AG83" s="712" t="s">
        <v>340</v>
      </c>
      <c r="AH83" s="712" t="s">
        <v>340</v>
      </c>
      <c r="AI83" s="712" t="s">
        <v>340</v>
      </c>
      <c r="AJ83" s="712" t="s">
        <v>340</v>
      </c>
      <c r="AK83" s="712" t="s">
        <v>340</v>
      </c>
      <c r="AL83" s="712" t="s">
        <v>340</v>
      </c>
      <c r="AM83" s="712" t="s">
        <v>340</v>
      </c>
      <c r="AN83" s="871" t="s">
        <v>340</v>
      </c>
      <c r="AO83" s="871" t="s">
        <v>340</v>
      </c>
      <c r="AP83" s="871" t="s">
        <v>340</v>
      </c>
      <c r="AQ83" s="872" t="s">
        <v>340</v>
      </c>
    </row>
    <row r="84" spans="1:43" ht="14.7" thickTop="1">
      <c r="A84" s="1001" t="s">
        <v>4181</v>
      </c>
      <c r="B84" s="952" t="s">
        <v>4233</v>
      </c>
      <c r="C84" s="34" t="s">
        <v>340</v>
      </c>
      <c r="D84" s="1034" t="s">
        <v>340</v>
      </c>
      <c r="E84" s="1034" t="s">
        <v>340</v>
      </c>
      <c r="F84" s="711" t="s">
        <v>340</v>
      </c>
      <c r="G84" s="711" t="s">
        <v>340</v>
      </c>
      <c r="H84" s="711" t="s">
        <v>340</v>
      </c>
      <c r="I84" s="711" t="s">
        <v>340</v>
      </c>
      <c r="J84" s="711" t="s">
        <v>340</v>
      </c>
      <c r="K84" s="711" t="s">
        <v>340</v>
      </c>
      <c r="L84" s="711" t="s">
        <v>340</v>
      </c>
      <c r="M84" s="711" t="s">
        <v>340</v>
      </c>
      <c r="N84" s="711" t="s">
        <v>340</v>
      </c>
      <c r="O84" s="711" t="s">
        <v>340</v>
      </c>
      <c r="P84" s="711" t="s">
        <v>340</v>
      </c>
      <c r="Q84" s="711" t="s">
        <v>340</v>
      </c>
      <c r="R84" s="711" t="s">
        <v>340</v>
      </c>
      <c r="S84" s="711" t="s">
        <v>340</v>
      </c>
      <c r="T84" s="1034" t="s">
        <v>340</v>
      </c>
      <c r="U84" s="711" t="s">
        <v>340</v>
      </c>
      <c r="V84" s="711" t="s">
        <v>340</v>
      </c>
      <c r="W84" s="711" t="s">
        <v>340</v>
      </c>
      <c r="X84" s="711" t="s">
        <v>340</v>
      </c>
      <c r="Y84" s="711" t="s">
        <v>340</v>
      </c>
      <c r="Z84" s="711" t="s">
        <v>340</v>
      </c>
      <c r="AA84" s="711" t="s">
        <v>340</v>
      </c>
      <c r="AB84" s="711" t="s">
        <v>340</v>
      </c>
      <c r="AC84" s="711" t="s">
        <v>340</v>
      </c>
      <c r="AD84" s="711" t="s">
        <v>340</v>
      </c>
      <c r="AE84" s="711" t="s">
        <v>340</v>
      </c>
      <c r="AF84" s="711" t="s">
        <v>340</v>
      </c>
      <c r="AG84" s="711" t="s">
        <v>340</v>
      </c>
      <c r="AH84" s="711" t="s">
        <v>340</v>
      </c>
      <c r="AI84" s="711" t="s">
        <v>340</v>
      </c>
      <c r="AJ84" s="711" t="s">
        <v>340</v>
      </c>
      <c r="AK84" s="711" t="s">
        <v>340</v>
      </c>
      <c r="AL84" s="711" t="s">
        <v>340</v>
      </c>
      <c r="AM84" s="711" t="s">
        <v>340</v>
      </c>
      <c r="AN84" s="867" t="s">
        <v>340</v>
      </c>
      <c r="AO84" s="867" t="s">
        <v>340</v>
      </c>
      <c r="AP84" s="867" t="s">
        <v>340</v>
      </c>
      <c r="AQ84" s="868" t="s">
        <v>340</v>
      </c>
    </row>
    <row r="85" spans="1:43">
      <c r="A85" s="1002" t="s">
        <v>4186</v>
      </c>
      <c r="B85" s="953" t="s">
        <v>4235</v>
      </c>
      <c r="C85" s="35" t="s">
        <v>340</v>
      </c>
      <c r="D85" s="1035" t="s">
        <v>340</v>
      </c>
      <c r="E85" s="1035" t="s">
        <v>340</v>
      </c>
      <c r="F85" s="658" t="s">
        <v>340</v>
      </c>
      <c r="G85" s="658" t="s">
        <v>340</v>
      </c>
      <c r="H85" s="658" t="s">
        <v>340</v>
      </c>
      <c r="I85" s="658" t="s">
        <v>340</v>
      </c>
      <c r="J85" s="658" t="s">
        <v>340</v>
      </c>
      <c r="K85" s="658" t="s">
        <v>340</v>
      </c>
      <c r="L85" s="658" t="s">
        <v>340</v>
      </c>
      <c r="M85" s="658" t="s">
        <v>340</v>
      </c>
      <c r="N85" s="658" t="s">
        <v>340</v>
      </c>
      <c r="O85" s="658" t="s">
        <v>340</v>
      </c>
      <c r="P85" s="658" t="s">
        <v>340</v>
      </c>
      <c r="Q85" s="658" t="s">
        <v>340</v>
      </c>
      <c r="R85" s="658" t="s">
        <v>340</v>
      </c>
      <c r="S85" s="658" t="s">
        <v>340</v>
      </c>
      <c r="T85" s="1035" t="s">
        <v>340</v>
      </c>
      <c r="U85" s="658" t="s">
        <v>340</v>
      </c>
      <c r="V85" s="658" t="s">
        <v>340</v>
      </c>
      <c r="W85" s="658" t="s">
        <v>340</v>
      </c>
      <c r="X85" s="658" t="s">
        <v>340</v>
      </c>
      <c r="Y85" s="658" t="s">
        <v>340</v>
      </c>
      <c r="Z85" s="658" t="s">
        <v>340</v>
      </c>
      <c r="AA85" s="658" t="s">
        <v>340</v>
      </c>
      <c r="AB85" s="658" t="s">
        <v>340</v>
      </c>
      <c r="AC85" s="658" t="s">
        <v>340</v>
      </c>
      <c r="AD85" s="658" t="s">
        <v>340</v>
      </c>
      <c r="AE85" s="658" t="s">
        <v>340</v>
      </c>
      <c r="AF85" s="658" t="s">
        <v>340</v>
      </c>
      <c r="AG85" s="658" t="s">
        <v>340</v>
      </c>
      <c r="AH85" s="658" t="s">
        <v>340</v>
      </c>
      <c r="AI85" s="658" t="s">
        <v>340</v>
      </c>
      <c r="AJ85" s="658" t="s">
        <v>340</v>
      </c>
      <c r="AK85" s="658" t="s">
        <v>340</v>
      </c>
      <c r="AL85" s="658" t="s">
        <v>340</v>
      </c>
      <c r="AM85" s="658" t="s">
        <v>340</v>
      </c>
      <c r="AN85" s="869" t="s">
        <v>340</v>
      </c>
      <c r="AO85" s="869" t="s">
        <v>340</v>
      </c>
      <c r="AP85" s="869" t="s">
        <v>340</v>
      </c>
      <c r="AQ85" s="870" t="s">
        <v>340</v>
      </c>
    </row>
    <row r="86" spans="1:43">
      <c r="A86" s="1004" t="s">
        <v>4241</v>
      </c>
      <c r="B86" s="953" t="s">
        <v>4235</v>
      </c>
      <c r="C86" s="35" t="s">
        <v>340</v>
      </c>
      <c r="D86" s="1035" t="s">
        <v>340</v>
      </c>
      <c r="E86" s="1035" t="s">
        <v>340</v>
      </c>
      <c r="F86" s="658" t="s">
        <v>340</v>
      </c>
      <c r="G86" s="658" t="s">
        <v>340</v>
      </c>
      <c r="H86" s="658" t="s">
        <v>340</v>
      </c>
      <c r="I86" s="658" t="s">
        <v>340</v>
      </c>
      <c r="J86" s="658" t="s">
        <v>340</v>
      </c>
      <c r="K86" s="658" t="s">
        <v>340</v>
      </c>
      <c r="L86" s="658" t="s">
        <v>340</v>
      </c>
      <c r="M86" s="658" t="s">
        <v>340</v>
      </c>
      <c r="N86" s="658" t="s">
        <v>340</v>
      </c>
      <c r="O86" s="658" t="s">
        <v>340</v>
      </c>
      <c r="P86" s="658" t="s">
        <v>340</v>
      </c>
      <c r="Q86" s="658" t="s">
        <v>340</v>
      </c>
      <c r="R86" s="658" t="s">
        <v>340</v>
      </c>
      <c r="S86" s="658" t="s">
        <v>340</v>
      </c>
      <c r="T86" s="1035" t="s">
        <v>340</v>
      </c>
      <c r="U86" s="658" t="s">
        <v>340</v>
      </c>
      <c r="V86" s="658" t="s">
        <v>340</v>
      </c>
      <c r="W86" s="658" t="s">
        <v>340</v>
      </c>
      <c r="X86" s="658" t="s">
        <v>340</v>
      </c>
      <c r="Y86" s="658" t="s">
        <v>340</v>
      </c>
      <c r="Z86" s="658" t="s">
        <v>340</v>
      </c>
      <c r="AA86" s="658" t="s">
        <v>340</v>
      </c>
      <c r="AB86" s="658" t="s">
        <v>340</v>
      </c>
      <c r="AC86" s="658" t="s">
        <v>340</v>
      </c>
      <c r="AD86" s="658" t="s">
        <v>340</v>
      </c>
      <c r="AE86" s="658" t="s">
        <v>340</v>
      </c>
      <c r="AF86" s="658" t="s">
        <v>340</v>
      </c>
      <c r="AG86" s="658" t="s">
        <v>340</v>
      </c>
      <c r="AH86" s="658" t="s">
        <v>340</v>
      </c>
      <c r="AI86" s="658" t="s">
        <v>340</v>
      </c>
      <c r="AJ86" s="658" t="s">
        <v>340</v>
      </c>
      <c r="AK86" s="658" t="s">
        <v>340</v>
      </c>
      <c r="AL86" s="658" t="s">
        <v>340</v>
      </c>
      <c r="AM86" s="658" t="s">
        <v>340</v>
      </c>
      <c r="AN86" s="869" t="s">
        <v>340</v>
      </c>
      <c r="AO86" s="869" t="s">
        <v>340</v>
      </c>
      <c r="AP86" s="869" t="s">
        <v>340</v>
      </c>
      <c r="AQ86" s="870" t="s">
        <v>340</v>
      </c>
    </row>
    <row r="87" spans="1:43" ht="14.7" thickBot="1">
      <c r="A87" s="1005" t="s">
        <v>4188</v>
      </c>
      <c r="B87" s="955" t="s">
        <v>4235</v>
      </c>
      <c r="C87" s="70" t="s">
        <v>340</v>
      </c>
      <c r="D87" s="1037" t="s">
        <v>340</v>
      </c>
      <c r="E87" s="1037" t="s">
        <v>340</v>
      </c>
      <c r="F87" s="713" t="s">
        <v>340</v>
      </c>
      <c r="G87" s="713" t="s">
        <v>340</v>
      </c>
      <c r="H87" s="713" t="s">
        <v>340</v>
      </c>
      <c r="I87" s="713" t="s">
        <v>340</v>
      </c>
      <c r="J87" s="713" t="s">
        <v>340</v>
      </c>
      <c r="K87" s="713" t="s">
        <v>340</v>
      </c>
      <c r="L87" s="713" t="s">
        <v>340</v>
      </c>
      <c r="M87" s="713" t="s">
        <v>340</v>
      </c>
      <c r="N87" s="713" t="s">
        <v>340</v>
      </c>
      <c r="O87" s="713" t="s">
        <v>340</v>
      </c>
      <c r="P87" s="713" t="s">
        <v>340</v>
      </c>
      <c r="Q87" s="713" t="s">
        <v>340</v>
      </c>
      <c r="R87" s="713" t="s">
        <v>340</v>
      </c>
      <c r="S87" s="713" t="s">
        <v>340</v>
      </c>
      <c r="T87" s="1037" t="s">
        <v>340</v>
      </c>
      <c r="U87" s="713" t="s">
        <v>340</v>
      </c>
      <c r="V87" s="713" t="s">
        <v>340</v>
      </c>
      <c r="W87" s="713" t="s">
        <v>340</v>
      </c>
      <c r="X87" s="713" t="s">
        <v>340</v>
      </c>
      <c r="Y87" s="713" t="s">
        <v>340</v>
      </c>
      <c r="Z87" s="713" t="s">
        <v>340</v>
      </c>
      <c r="AA87" s="713" t="s">
        <v>340</v>
      </c>
      <c r="AB87" s="713" t="s">
        <v>340</v>
      </c>
      <c r="AC87" s="713" t="s">
        <v>340</v>
      </c>
      <c r="AD87" s="713" t="s">
        <v>340</v>
      </c>
      <c r="AE87" s="713" t="s">
        <v>340</v>
      </c>
      <c r="AF87" s="713" t="s">
        <v>340</v>
      </c>
      <c r="AG87" s="713" t="s">
        <v>340</v>
      </c>
      <c r="AH87" s="713" t="s">
        <v>340</v>
      </c>
      <c r="AI87" s="713" t="s">
        <v>340</v>
      </c>
      <c r="AJ87" s="713" t="s">
        <v>340</v>
      </c>
      <c r="AK87" s="713" t="s">
        <v>340</v>
      </c>
      <c r="AL87" s="713" t="s">
        <v>340</v>
      </c>
      <c r="AM87" s="713" t="s">
        <v>340</v>
      </c>
      <c r="AN87" s="874" t="s">
        <v>340</v>
      </c>
      <c r="AO87" s="874" t="s">
        <v>340</v>
      </c>
      <c r="AP87" s="874" t="s">
        <v>340</v>
      </c>
      <c r="AQ87" s="875" t="s">
        <v>340</v>
      </c>
    </row>
    <row r="88" spans="1:43" ht="15" thickTop="1" thickBot="1">
      <c r="A88" s="873" t="s">
        <v>96</v>
      </c>
      <c r="B88" s="689" t="s">
        <v>354</v>
      </c>
      <c r="C88" s="23" t="s">
        <v>340</v>
      </c>
      <c r="D88" s="23" t="s">
        <v>340</v>
      </c>
      <c r="E88" s="23" t="s">
        <v>340</v>
      </c>
      <c r="F88" s="864" t="s">
        <v>4247</v>
      </c>
      <c r="G88" s="864" t="s">
        <v>492</v>
      </c>
      <c r="H88" s="23" t="s">
        <v>340</v>
      </c>
      <c r="I88" s="23" t="s">
        <v>340</v>
      </c>
      <c r="J88" s="40" t="s">
        <v>340</v>
      </c>
      <c r="K88" s="23" t="s">
        <v>340</v>
      </c>
      <c r="L88" s="23" t="s">
        <v>340</v>
      </c>
      <c r="M88" s="23" t="s">
        <v>340</v>
      </c>
      <c r="N88" s="23" t="s">
        <v>340</v>
      </c>
      <c r="O88" s="23" t="s">
        <v>340</v>
      </c>
      <c r="P88" s="23" t="s">
        <v>340</v>
      </c>
      <c r="Q88" s="23" t="s">
        <v>340</v>
      </c>
      <c r="R88" s="23" t="s">
        <v>340</v>
      </c>
      <c r="S88" s="23" t="s">
        <v>340</v>
      </c>
      <c r="T88" s="23" t="s">
        <v>340</v>
      </c>
      <c r="U88" s="23" t="s">
        <v>340</v>
      </c>
      <c r="V88" s="23" t="s">
        <v>340</v>
      </c>
      <c r="W88" s="23" t="s">
        <v>340</v>
      </c>
      <c r="X88" s="23" t="s">
        <v>340</v>
      </c>
      <c r="Y88" s="23" t="s">
        <v>340</v>
      </c>
      <c r="Z88" s="23" t="s">
        <v>340</v>
      </c>
      <c r="AA88" s="23" t="s">
        <v>340</v>
      </c>
      <c r="AB88" s="23" t="s">
        <v>340</v>
      </c>
      <c r="AC88" s="23" t="s">
        <v>340</v>
      </c>
      <c r="AD88" s="23" t="s">
        <v>340</v>
      </c>
      <c r="AE88" s="23" t="s">
        <v>340</v>
      </c>
      <c r="AF88" s="23" t="s">
        <v>340</v>
      </c>
      <c r="AG88" s="23" t="s">
        <v>340</v>
      </c>
      <c r="AH88" s="23" t="s">
        <v>340</v>
      </c>
      <c r="AI88" s="23" t="s">
        <v>340</v>
      </c>
      <c r="AJ88" s="23" t="s">
        <v>340</v>
      </c>
      <c r="AK88" s="23" t="s">
        <v>340</v>
      </c>
      <c r="AL88" s="23" t="s">
        <v>340</v>
      </c>
      <c r="AM88" s="23" t="s">
        <v>340</v>
      </c>
      <c r="AN88" s="674" t="s">
        <v>449</v>
      </c>
      <c r="AO88" s="674" t="s">
        <v>449</v>
      </c>
      <c r="AP88" s="674" t="s">
        <v>449</v>
      </c>
      <c r="AQ88" s="675" t="s">
        <v>340</v>
      </c>
    </row>
    <row r="89" spans="1:43" ht="43.5" thickTop="1">
      <c r="A89" s="885" t="s">
        <v>20</v>
      </c>
      <c r="B89" s="690" t="s">
        <v>355</v>
      </c>
      <c r="C89" s="24" t="s">
        <v>342</v>
      </c>
      <c r="D89" s="24" t="s">
        <v>340</v>
      </c>
      <c r="E89" s="24" t="s">
        <v>63</v>
      </c>
      <c r="F89" s="24" t="s">
        <v>1889</v>
      </c>
      <c r="G89" s="24" t="s">
        <v>340</v>
      </c>
      <c r="H89" s="24" t="s">
        <v>340</v>
      </c>
      <c r="I89" s="24" t="s">
        <v>340</v>
      </c>
      <c r="J89" s="24" t="s">
        <v>60</v>
      </c>
      <c r="K89" s="24" t="s">
        <v>72</v>
      </c>
      <c r="L89" s="24" t="s">
        <v>340</v>
      </c>
      <c r="M89" s="24" t="s">
        <v>340</v>
      </c>
      <c r="N89" s="24" t="s">
        <v>75</v>
      </c>
      <c r="O89" s="24" t="s">
        <v>85</v>
      </c>
      <c r="P89" s="24" t="s">
        <v>1912</v>
      </c>
      <c r="Q89" s="24" t="s">
        <v>3958</v>
      </c>
      <c r="R89" s="24" t="s">
        <v>76</v>
      </c>
      <c r="S89" s="883" t="s">
        <v>4264</v>
      </c>
      <c r="T89" s="883" t="s">
        <v>4265</v>
      </c>
      <c r="U89" s="24" t="s">
        <v>74</v>
      </c>
      <c r="V89" s="24" t="s">
        <v>79</v>
      </c>
      <c r="W89" s="24" t="s">
        <v>78</v>
      </c>
      <c r="X89" s="24" t="s">
        <v>132</v>
      </c>
      <c r="Y89" s="26" t="s">
        <v>81</v>
      </c>
      <c r="Z89" s="24" t="s">
        <v>340</v>
      </c>
      <c r="AA89" s="16" t="s">
        <v>340</v>
      </c>
      <c r="AB89" s="16" t="s">
        <v>340</v>
      </c>
      <c r="AC89" s="16" t="s">
        <v>340</v>
      </c>
      <c r="AD89" s="16" t="s">
        <v>340</v>
      </c>
      <c r="AE89" s="16" t="s">
        <v>340</v>
      </c>
      <c r="AF89" s="16" t="s">
        <v>340</v>
      </c>
      <c r="AG89" s="16" t="s">
        <v>340</v>
      </c>
      <c r="AH89" s="16" t="s">
        <v>340</v>
      </c>
      <c r="AI89" s="16" t="s">
        <v>340</v>
      </c>
      <c r="AJ89" s="16" t="s">
        <v>340</v>
      </c>
      <c r="AK89" s="16" t="s">
        <v>340</v>
      </c>
      <c r="AL89" s="16" t="s">
        <v>340</v>
      </c>
      <c r="AM89" s="691" t="s">
        <v>300</v>
      </c>
      <c r="AN89" s="663" t="s">
        <v>449</v>
      </c>
      <c r="AO89" s="671" t="s">
        <v>342</v>
      </c>
      <c r="AP89" s="671" t="s">
        <v>455</v>
      </c>
      <c r="AQ89" s="664" t="s">
        <v>340</v>
      </c>
    </row>
    <row r="90" spans="1:43" ht="43.2">
      <c r="A90" s="886" t="s">
        <v>19</v>
      </c>
      <c r="B90" s="692" t="s">
        <v>355</v>
      </c>
      <c r="C90" s="28" t="s">
        <v>342</v>
      </c>
      <c r="D90" s="28" t="s">
        <v>340</v>
      </c>
      <c r="E90" s="28" t="s">
        <v>63</v>
      </c>
      <c r="F90" s="28" t="s">
        <v>1889</v>
      </c>
      <c r="G90" s="28" t="s">
        <v>340</v>
      </c>
      <c r="H90" s="28" t="s">
        <v>340</v>
      </c>
      <c r="I90" s="28" t="s">
        <v>340</v>
      </c>
      <c r="J90" s="28" t="s">
        <v>60</v>
      </c>
      <c r="K90" s="28" t="s">
        <v>72</v>
      </c>
      <c r="L90" s="28" t="s">
        <v>340</v>
      </c>
      <c r="M90" s="28" t="s">
        <v>340</v>
      </c>
      <c r="N90" s="28" t="s">
        <v>75</v>
      </c>
      <c r="O90" s="28" t="s">
        <v>85</v>
      </c>
      <c r="P90" s="28" t="s">
        <v>1912</v>
      </c>
      <c r="Q90" s="28" t="s">
        <v>3958</v>
      </c>
      <c r="R90" s="28" t="s">
        <v>76</v>
      </c>
      <c r="S90" s="882" t="s">
        <v>4264</v>
      </c>
      <c r="T90" s="882" t="s">
        <v>4265</v>
      </c>
      <c r="U90" s="28" t="s">
        <v>74</v>
      </c>
      <c r="V90" s="28" t="s">
        <v>79</v>
      </c>
      <c r="W90" s="28" t="s">
        <v>78</v>
      </c>
      <c r="X90" s="28" t="s">
        <v>132</v>
      </c>
      <c r="Y90" s="30" t="s">
        <v>81</v>
      </c>
      <c r="Z90" s="28" t="s">
        <v>340</v>
      </c>
      <c r="AA90" s="18" t="s">
        <v>340</v>
      </c>
      <c r="AB90" s="18" t="s">
        <v>340</v>
      </c>
      <c r="AC90" s="18" t="s">
        <v>340</v>
      </c>
      <c r="AD90" s="18" t="s">
        <v>340</v>
      </c>
      <c r="AE90" s="18" t="s">
        <v>340</v>
      </c>
      <c r="AF90" s="18" t="s">
        <v>340</v>
      </c>
      <c r="AG90" s="18" t="s">
        <v>340</v>
      </c>
      <c r="AH90" s="18" t="s">
        <v>340</v>
      </c>
      <c r="AI90" s="18" t="s">
        <v>340</v>
      </c>
      <c r="AJ90" s="18" t="s">
        <v>340</v>
      </c>
      <c r="AK90" s="18" t="s">
        <v>340</v>
      </c>
      <c r="AL90" s="18" t="s">
        <v>340</v>
      </c>
      <c r="AM90" s="27" t="s">
        <v>300</v>
      </c>
      <c r="AN90" s="79" t="s">
        <v>449</v>
      </c>
      <c r="AO90" s="80" t="s">
        <v>342</v>
      </c>
      <c r="AP90" s="80" t="s">
        <v>455</v>
      </c>
      <c r="AQ90" s="666" t="s">
        <v>340</v>
      </c>
    </row>
    <row r="91" spans="1:43" ht="43.2">
      <c r="A91" s="886" t="s">
        <v>15</v>
      </c>
      <c r="B91" s="692" t="s">
        <v>355</v>
      </c>
      <c r="C91" s="28" t="s">
        <v>342</v>
      </c>
      <c r="D91" s="28" t="s">
        <v>340</v>
      </c>
      <c r="E91" s="28" t="s">
        <v>63</v>
      </c>
      <c r="F91" s="28" t="s">
        <v>1889</v>
      </c>
      <c r="G91" s="28" t="s">
        <v>340</v>
      </c>
      <c r="H91" s="28" t="s">
        <v>340</v>
      </c>
      <c r="I91" s="28" t="s">
        <v>340</v>
      </c>
      <c r="J91" s="28" t="s">
        <v>60</v>
      </c>
      <c r="K91" s="28" t="s">
        <v>72</v>
      </c>
      <c r="L91" s="28" t="s">
        <v>340</v>
      </c>
      <c r="M91" s="28" t="s">
        <v>340</v>
      </c>
      <c r="N91" s="28" t="s">
        <v>75</v>
      </c>
      <c r="O91" s="28" t="s">
        <v>85</v>
      </c>
      <c r="P91" s="28" t="s">
        <v>1912</v>
      </c>
      <c r="Q91" s="28" t="s">
        <v>3958</v>
      </c>
      <c r="R91" s="28" t="s">
        <v>76</v>
      </c>
      <c r="S91" s="29" t="s">
        <v>4264</v>
      </c>
      <c r="T91" s="29" t="s">
        <v>4265</v>
      </c>
      <c r="U91" s="28" t="s">
        <v>74</v>
      </c>
      <c r="V91" s="28" t="s">
        <v>79</v>
      </c>
      <c r="W91" s="28" t="s">
        <v>78</v>
      </c>
      <c r="X91" s="28" t="s">
        <v>132</v>
      </c>
      <c r="Y91" s="30" t="s">
        <v>81</v>
      </c>
      <c r="Z91" s="28" t="s">
        <v>340</v>
      </c>
      <c r="AA91" s="18" t="s">
        <v>340</v>
      </c>
      <c r="AB91" s="18" t="s">
        <v>340</v>
      </c>
      <c r="AC91" s="18" t="s">
        <v>340</v>
      </c>
      <c r="AD91" s="18" t="s">
        <v>340</v>
      </c>
      <c r="AE91" s="18" t="s">
        <v>340</v>
      </c>
      <c r="AF91" s="18" t="s">
        <v>340</v>
      </c>
      <c r="AG91" s="18" t="s">
        <v>340</v>
      </c>
      <c r="AH91" s="18" t="s">
        <v>340</v>
      </c>
      <c r="AI91" s="18" t="s">
        <v>340</v>
      </c>
      <c r="AJ91" s="18" t="s">
        <v>340</v>
      </c>
      <c r="AK91" s="18" t="s">
        <v>340</v>
      </c>
      <c r="AL91" s="18" t="s">
        <v>340</v>
      </c>
      <c r="AM91" s="884" t="s">
        <v>300</v>
      </c>
      <c r="AN91" s="79" t="s">
        <v>449</v>
      </c>
      <c r="AO91" s="80" t="s">
        <v>342</v>
      </c>
      <c r="AP91" s="80" t="s">
        <v>455</v>
      </c>
      <c r="AQ91" s="666" t="s">
        <v>340</v>
      </c>
    </row>
    <row r="92" spans="1:43" ht="43.2">
      <c r="A92" s="886" t="s">
        <v>14</v>
      </c>
      <c r="B92" s="692" t="s">
        <v>355</v>
      </c>
      <c r="C92" s="28" t="s">
        <v>342</v>
      </c>
      <c r="D92" s="28" t="s">
        <v>340</v>
      </c>
      <c r="E92" s="28" t="s">
        <v>63</v>
      </c>
      <c r="F92" s="28" t="s">
        <v>1889</v>
      </c>
      <c r="G92" s="28" t="s">
        <v>340</v>
      </c>
      <c r="H92" s="28" t="s">
        <v>340</v>
      </c>
      <c r="I92" s="28" t="s">
        <v>340</v>
      </c>
      <c r="J92" s="28" t="s">
        <v>60</v>
      </c>
      <c r="K92" s="28" t="s">
        <v>72</v>
      </c>
      <c r="L92" s="28" t="s">
        <v>340</v>
      </c>
      <c r="M92" s="28" t="s">
        <v>340</v>
      </c>
      <c r="N92" s="28" t="s">
        <v>75</v>
      </c>
      <c r="O92" s="28" t="s">
        <v>85</v>
      </c>
      <c r="P92" s="28" t="s">
        <v>1912</v>
      </c>
      <c r="Q92" s="28" t="s">
        <v>3958</v>
      </c>
      <c r="R92" s="28" t="s">
        <v>76</v>
      </c>
      <c r="S92" s="29" t="s">
        <v>4264</v>
      </c>
      <c r="T92" s="29" t="s">
        <v>4265</v>
      </c>
      <c r="U92" s="28" t="s">
        <v>74</v>
      </c>
      <c r="V92" s="28" t="s">
        <v>79</v>
      </c>
      <c r="W92" s="28" t="s">
        <v>78</v>
      </c>
      <c r="X92" s="28" t="s">
        <v>132</v>
      </c>
      <c r="Y92" s="30" t="s">
        <v>81</v>
      </c>
      <c r="Z92" s="28" t="s">
        <v>340</v>
      </c>
      <c r="AA92" s="18" t="s">
        <v>340</v>
      </c>
      <c r="AB92" s="18" t="s">
        <v>340</v>
      </c>
      <c r="AC92" s="18" t="s">
        <v>340</v>
      </c>
      <c r="AD92" s="18" t="s">
        <v>340</v>
      </c>
      <c r="AE92" s="18" t="s">
        <v>340</v>
      </c>
      <c r="AF92" s="18" t="s">
        <v>340</v>
      </c>
      <c r="AG92" s="18" t="s">
        <v>340</v>
      </c>
      <c r="AH92" s="18" t="s">
        <v>340</v>
      </c>
      <c r="AI92" s="18" t="s">
        <v>340</v>
      </c>
      <c r="AJ92" s="18" t="s">
        <v>340</v>
      </c>
      <c r="AK92" s="18" t="s">
        <v>340</v>
      </c>
      <c r="AL92" s="18" t="s">
        <v>340</v>
      </c>
      <c r="AM92" s="27" t="s">
        <v>300</v>
      </c>
      <c r="AN92" s="79" t="s">
        <v>449</v>
      </c>
      <c r="AO92" s="80" t="s">
        <v>342</v>
      </c>
      <c r="AP92" s="80" t="s">
        <v>455</v>
      </c>
      <c r="AQ92" s="666" t="s">
        <v>340</v>
      </c>
    </row>
    <row r="93" spans="1:43" ht="43.2">
      <c r="A93" s="886" t="s">
        <v>13</v>
      </c>
      <c r="B93" s="692" t="s">
        <v>355</v>
      </c>
      <c r="C93" s="28" t="s">
        <v>342</v>
      </c>
      <c r="D93" s="28" t="s">
        <v>340</v>
      </c>
      <c r="E93" s="28" t="s">
        <v>63</v>
      </c>
      <c r="F93" s="28" t="s">
        <v>1889</v>
      </c>
      <c r="G93" s="28" t="s">
        <v>340</v>
      </c>
      <c r="H93" s="28" t="s">
        <v>340</v>
      </c>
      <c r="I93" s="28" t="s">
        <v>340</v>
      </c>
      <c r="J93" s="28" t="s">
        <v>60</v>
      </c>
      <c r="K93" s="28" t="s">
        <v>72</v>
      </c>
      <c r="L93" s="28" t="s">
        <v>340</v>
      </c>
      <c r="M93" s="28" t="s">
        <v>340</v>
      </c>
      <c r="N93" s="28" t="s">
        <v>75</v>
      </c>
      <c r="O93" s="28" t="s">
        <v>85</v>
      </c>
      <c r="P93" s="28" t="s">
        <v>1912</v>
      </c>
      <c r="Q93" s="28" t="s">
        <v>3958</v>
      </c>
      <c r="R93" s="28" t="s">
        <v>76</v>
      </c>
      <c r="S93" s="29" t="s">
        <v>4264</v>
      </c>
      <c r="T93" s="29" t="s">
        <v>4265</v>
      </c>
      <c r="U93" s="28" t="s">
        <v>74</v>
      </c>
      <c r="V93" s="28" t="s">
        <v>79</v>
      </c>
      <c r="W93" s="28" t="s">
        <v>78</v>
      </c>
      <c r="X93" s="28" t="s">
        <v>132</v>
      </c>
      <c r="Y93" s="30" t="s">
        <v>81</v>
      </c>
      <c r="Z93" s="28" t="s">
        <v>340</v>
      </c>
      <c r="AA93" s="18" t="s">
        <v>340</v>
      </c>
      <c r="AB93" s="18" t="s">
        <v>340</v>
      </c>
      <c r="AC93" s="18" t="s">
        <v>340</v>
      </c>
      <c r="AD93" s="18" t="s">
        <v>340</v>
      </c>
      <c r="AE93" s="18" t="s">
        <v>340</v>
      </c>
      <c r="AF93" s="18" t="s">
        <v>340</v>
      </c>
      <c r="AG93" s="18" t="s">
        <v>340</v>
      </c>
      <c r="AH93" s="18" t="s">
        <v>340</v>
      </c>
      <c r="AI93" s="18" t="s">
        <v>340</v>
      </c>
      <c r="AJ93" s="18" t="s">
        <v>340</v>
      </c>
      <c r="AK93" s="18" t="s">
        <v>340</v>
      </c>
      <c r="AL93" s="18" t="s">
        <v>340</v>
      </c>
      <c r="AM93" s="27" t="s">
        <v>300</v>
      </c>
      <c r="AN93" s="79" t="s">
        <v>449</v>
      </c>
      <c r="AO93" s="80" t="s">
        <v>342</v>
      </c>
      <c r="AP93" s="80" t="s">
        <v>455</v>
      </c>
      <c r="AQ93" s="666" t="s">
        <v>340</v>
      </c>
    </row>
    <row r="94" spans="1:43" ht="43.2">
      <c r="A94" s="886" t="s">
        <v>12</v>
      </c>
      <c r="B94" s="692" t="s">
        <v>355</v>
      </c>
      <c r="C94" s="28" t="s">
        <v>342</v>
      </c>
      <c r="D94" s="28" t="s">
        <v>340</v>
      </c>
      <c r="E94" s="28" t="s">
        <v>63</v>
      </c>
      <c r="F94" s="28" t="s">
        <v>1889</v>
      </c>
      <c r="G94" s="28" t="s">
        <v>340</v>
      </c>
      <c r="H94" s="28" t="s">
        <v>340</v>
      </c>
      <c r="I94" s="28" t="s">
        <v>340</v>
      </c>
      <c r="J94" s="28" t="s">
        <v>60</v>
      </c>
      <c r="K94" s="28" t="s">
        <v>72</v>
      </c>
      <c r="L94" s="28" t="s">
        <v>340</v>
      </c>
      <c r="M94" s="28" t="s">
        <v>340</v>
      </c>
      <c r="N94" s="28" t="s">
        <v>75</v>
      </c>
      <c r="O94" s="28" t="s">
        <v>85</v>
      </c>
      <c r="P94" s="28" t="s">
        <v>1912</v>
      </c>
      <c r="Q94" s="28" t="s">
        <v>3958</v>
      </c>
      <c r="R94" s="28" t="s">
        <v>76</v>
      </c>
      <c r="S94" s="29" t="s">
        <v>4264</v>
      </c>
      <c r="T94" s="29" t="s">
        <v>4265</v>
      </c>
      <c r="U94" s="28" t="s">
        <v>74</v>
      </c>
      <c r="V94" s="28" t="s">
        <v>79</v>
      </c>
      <c r="W94" s="28" t="s">
        <v>78</v>
      </c>
      <c r="X94" s="28" t="s">
        <v>132</v>
      </c>
      <c r="Y94" s="30" t="s">
        <v>81</v>
      </c>
      <c r="Z94" s="28" t="s">
        <v>340</v>
      </c>
      <c r="AA94" s="18" t="s">
        <v>340</v>
      </c>
      <c r="AB94" s="18" t="s">
        <v>340</v>
      </c>
      <c r="AC94" s="18" t="s">
        <v>340</v>
      </c>
      <c r="AD94" s="18" t="s">
        <v>340</v>
      </c>
      <c r="AE94" s="18" t="s">
        <v>340</v>
      </c>
      <c r="AF94" s="18" t="s">
        <v>340</v>
      </c>
      <c r="AG94" s="18" t="s">
        <v>340</v>
      </c>
      <c r="AH94" s="18" t="s">
        <v>340</v>
      </c>
      <c r="AI94" s="18" t="s">
        <v>340</v>
      </c>
      <c r="AJ94" s="18" t="s">
        <v>340</v>
      </c>
      <c r="AK94" s="18" t="s">
        <v>340</v>
      </c>
      <c r="AL94" s="18" t="s">
        <v>340</v>
      </c>
      <c r="AM94" s="27" t="s">
        <v>300</v>
      </c>
      <c r="AN94" s="79" t="s">
        <v>449</v>
      </c>
      <c r="AO94" s="80" t="s">
        <v>342</v>
      </c>
      <c r="AP94" s="80" t="s">
        <v>455</v>
      </c>
      <c r="AQ94" s="666" t="s">
        <v>340</v>
      </c>
    </row>
    <row r="95" spans="1:43" ht="43.5" thickBot="1">
      <c r="A95" s="887" t="s">
        <v>11</v>
      </c>
      <c r="B95" s="693" t="s">
        <v>355</v>
      </c>
      <c r="C95" s="31" t="s">
        <v>342</v>
      </c>
      <c r="D95" s="31" t="s">
        <v>340</v>
      </c>
      <c r="E95" s="31" t="s">
        <v>63</v>
      </c>
      <c r="F95" s="31" t="s">
        <v>1889</v>
      </c>
      <c r="G95" s="31" t="s">
        <v>340</v>
      </c>
      <c r="H95" s="31" t="s">
        <v>340</v>
      </c>
      <c r="I95" s="31" t="s">
        <v>340</v>
      </c>
      <c r="J95" s="31" t="s">
        <v>60</v>
      </c>
      <c r="K95" s="31" t="s">
        <v>72</v>
      </c>
      <c r="L95" s="31" t="s">
        <v>340</v>
      </c>
      <c r="M95" s="31" t="s">
        <v>340</v>
      </c>
      <c r="N95" s="31" t="s">
        <v>75</v>
      </c>
      <c r="O95" s="31" t="s">
        <v>85</v>
      </c>
      <c r="P95" s="31" t="s">
        <v>1912</v>
      </c>
      <c r="Q95" s="31" t="s">
        <v>3958</v>
      </c>
      <c r="R95" s="31" t="s">
        <v>76</v>
      </c>
      <c r="S95" s="32" t="s">
        <v>4264</v>
      </c>
      <c r="T95" s="32" t="s">
        <v>4265</v>
      </c>
      <c r="U95" s="31" t="s">
        <v>74</v>
      </c>
      <c r="V95" s="31" t="s">
        <v>79</v>
      </c>
      <c r="W95" s="31" t="s">
        <v>78</v>
      </c>
      <c r="X95" s="31" t="s">
        <v>132</v>
      </c>
      <c r="Y95" s="33" t="s">
        <v>81</v>
      </c>
      <c r="Z95" s="31" t="s">
        <v>340</v>
      </c>
      <c r="AA95" s="21" t="s">
        <v>340</v>
      </c>
      <c r="AB95" s="21" t="s">
        <v>340</v>
      </c>
      <c r="AC95" s="21" t="s">
        <v>340</v>
      </c>
      <c r="AD95" s="21" t="s">
        <v>340</v>
      </c>
      <c r="AE95" s="21" t="s">
        <v>340</v>
      </c>
      <c r="AF95" s="21" t="s">
        <v>340</v>
      </c>
      <c r="AG95" s="21" t="s">
        <v>340</v>
      </c>
      <c r="AH95" s="21" t="s">
        <v>340</v>
      </c>
      <c r="AI95" s="21" t="s">
        <v>340</v>
      </c>
      <c r="AJ95" s="21" t="s">
        <v>340</v>
      </c>
      <c r="AK95" s="21" t="s">
        <v>340</v>
      </c>
      <c r="AL95" s="21" t="s">
        <v>340</v>
      </c>
      <c r="AM95" s="694" t="s">
        <v>300</v>
      </c>
      <c r="AN95" s="669" t="s">
        <v>449</v>
      </c>
      <c r="AO95" s="672" t="s">
        <v>342</v>
      </c>
      <c r="AP95" s="672" t="s">
        <v>455</v>
      </c>
      <c r="AQ95" s="670" t="s">
        <v>340</v>
      </c>
    </row>
    <row r="96" spans="1:43" ht="43.5" thickTop="1">
      <c r="A96" s="888" t="s">
        <v>185</v>
      </c>
      <c r="B96" s="880" t="s">
        <v>356</v>
      </c>
      <c r="C96" s="65" t="s">
        <v>456</v>
      </c>
      <c r="D96" s="65" t="s">
        <v>340</v>
      </c>
      <c r="E96" s="65" t="s">
        <v>64</v>
      </c>
      <c r="F96" s="881" t="s">
        <v>340</v>
      </c>
      <c r="G96" s="876" t="s">
        <v>340</v>
      </c>
      <c r="H96" s="876" t="s">
        <v>340</v>
      </c>
      <c r="I96" s="876" t="s">
        <v>340</v>
      </c>
      <c r="J96" s="881" t="s">
        <v>59</v>
      </c>
      <c r="K96" s="65" t="s">
        <v>128</v>
      </c>
      <c r="L96" s="65" t="s">
        <v>340</v>
      </c>
      <c r="M96" s="876" t="s">
        <v>165</v>
      </c>
      <c r="N96" s="876" t="s">
        <v>75</v>
      </c>
      <c r="O96" s="876" t="s">
        <v>85</v>
      </c>
      <c r="P96" s="876" t="s">
        <v>1912</v>
      </c>
      <c r="Q96" s="876" t="s">
        <v>3958</v>
      </c>
      <c r="R96" s="876" t="s">
        <v>76</v>
      </c>
      <c r="S96" s="877" t="s">
        <v>4264</v>
      </c>
      <c r="T96" s="877" t="s">
        <v>4265</v>
      </c>
      <c r="U96" s="876" t="s">
        <v>74</v>
      </c>
      <c r="V96" s="876" t="s">
        <v>79</v>
      </c>
      <c r="W96" s="876" t="s">
        <v>78</v>
      </c>
      <c r="X96" s="876" t="s">
        <v>132</v>
      </c>
      <c r="Y96" s="878" t="s">
        <v>81</v>
      </c>
      <c r="Z96" s="876" t="s">
        <v>340</v>
      </c>
      <c r="AA96" s="65" t="s">
        <v>340</v>
      </c>
      <c r="AB96" s="65" t="s">
        <v>340</v>
      </c>
      <c r="AC96" s="65" t="s">
        <v>340</v>
      </c>
      <c r="AD96" s="65" t="s">
        <v>340</v>
      </c>
      <c r="AE96" s="65" t="s">
        <v>340</v>
      </c>
      <c r="AF96" s="65" t="s">
        <v>340</v>
      </c>
      <c r="AG96" s="65" t="s">
        <v>340</v>
      </c>
      <c r="AH96" s="65" t="s">
        <v>340</v>
      </c>
      <c r="AI96" s="65" t="s">
        <v>340</v>
      </c>
      <c r="AJ96" s="65" t="s">
        <v>340</v>
      </c>
      <c r="AK96" s="65" t="s">
        <v>340</v>
      </c>
      <c r="AL96" s="65" t="s">
        <v>340</v>
      </c>
      <c r="AM96" s="65" t="s">
        <v>340</v>
      </c>
      <c r="AN96" s="850" t="s">
        <v>454</v>
      </c>
      <c r="AO96" s="850" t="s">
        <v>238</v>
      </c>
      <c r="AP96" s="850" t="s">
        <v>455</v>
      </c>
      <c r="AQ96" s="879" t="s">
        <v>340</v>
      </c>
    </row>
    <row r="97" spans="1:43" ht="43.5" thickBot="1">
      <c r="A97" s="889" t="s">
        <v>186</v>
      </c>
      <c r="B97" s="667" t="s">
        <v>356</v>
      </c>
      <c r="C97" s="21" t="s">
        <v>456</v>
      </c>
      <c r="D97" s="21" t="s">
        <v>340</v>
      </c>
      <c r="E97" s="21" t="s">
        <v>64</v>
      </c>
      <c r="F97" s="36" t="s">
        <v>340</v>
      </c>
      <c r="G97" s="31" t="s">
        <v>340</v>
      </c>
      <c r="H97" s="31" t="s">
        <v>340</v>
      </c>
      <c r="I97" s="31" t="s">
        <v>340</v>
      </c>
      <c r="J97" s="36" t="s">
        <v>59</v>
      </c>
      <c r="K97" s="21" t="s">
        <v>128</v>
      </c>
      <c r="L97" s="21" t="s">
        <v>340</v>
      </c>
      <c r="M97" s="31" t="s">
        <v>165</v>
      </c>
      <c r="N97" s="31" t="s">
        <v>75</v>
      </c>
      <c r="O97" s="31" t="s">
        <v>85</v>
      </c>
      <c r="P97" s="31" t="s">
        <v>1912</v>
      </c>
      <c r="Q97" s="31" t="s">
        <v>3958</v>
      </c>
      <c r="R97" s="31" t="s">
        <v>76</v>
      </c>
      <c r="S97" s="32" t="s">
        <v>4264</v>
      </c>
      <c r="T97" s="32" t="s">
        <v>4265</v>
      </c>
      <c r="U97" s="31" t="s">
        <v>74</v>
      </c>
      <c r="V97" s="31" t="s">
        <v>79</v>
      </c>
      <c r="W97" s="31" t="s">
        <v>78</v>
      </c>
      <c r="X97" s="31" t="s">
        <v>132</v>
      </c>
      <c r="Y97" s="33" t="s">
        <v>81</v>
      </c>
      <c r="Z97" s="31" t="s">
        <v>340</v>
      </c>
      <c r="AA97" s="21" t="s">
        <v>340</v>
      </c>
      <c r="AB97" s="21" t="s">
        <v>340</v>
      </c>
      <c r="AC97" s="21" t="s">
        <v>340</v>
      </c>
      <c r="AD97" s="21" t="s">
        <v>340</v>
      </c>
      <c r="AE97" s="21" t="s">
        <v>340</v>
      </c>
      <c r="AF97" s="21" t="s">
        <v>340</v>
      </c>
      <c r="AG97" s="21" t="s">
        <v>340</v>
      </c>
      <c r="AH97" s="21" t="s">
        <v>340</v>
      </c>
      <c r="AI97" s="21" t="s">
        <v>340</v>
      </c>
      <c r="AJ97" s="21" t="s">
        <v>340</v>
      </c>
      <c r="AK97" s="21" t="s">
        <v>340</v>
      </c>
      <c r="AL97" s="21" t="s">
        <v>340</v>
      </c>
      <c r="AM97" s="21" t="s">
        <v>340</v>
      </c>
      <c r="AN97" s="672" t="s">
        <v>454</v>
      </c>
      <c r="AO97" s="672" t="s">
        <v>238</v>
      </c>
      <c r="AP97" s="672" t="s">
        <v>455</v>
      </c>
      <c r="AQ97" s="670" t="s">
        <v>340</v>
      </c>
    </row>
    <row r="98" spans="1:43" ht="43.5" thickTop="1">
      <c r="A98" s="1077" t="s">
        <v>258</v>
      </c>
      <c r="B98" s="1078" t="s">
        <v>356</v>
      </c>
      <c r="C98" s="1079" t="s">
        <v>456</v>
      </c>
      <c r="D98" s="1079" t="s">
        <v>340</v>
      </c>
      <c r="E98" s="1079" t="s">
        <v>64</v>
      </c>
      <c r="F98" s="1080" t="s">
        <v>340</v>
      </c>
      <c r="G98" s="1081" t="s">
        <v>340</v>
      </c>
      <c r="H98" s="1081" t="s">
        <v>340</v>
      </c>
      <c r="I98" s="1081" t="s">
        <v>340</v>
      </c>
      <c r="J98" s="1080" t="s">
        <v>59</v>
      </c>
      <c r="K98" s="1079" t="s">
        <v>128</v>
      </c>
      <c r="L98" s="1079" t="s">
        <v>340</v>
      </c>
      <c r="M98" s="1081" t="s">
        <v>165</v>
      </c>
      <c r="N98" s="1081" t="s">
        <v>75</v>
      </c>
      <c r="O98" s="1081" t="s">
        <v>85</v>
      </c>
      <c r="P98" s="1081" t="s">
        <v>1912</v>
      </c>
      <c r="Q98" s="1081" t="s">
        <v>3958</v>
      </c>
      <c r="R98" s="1081" t="s">
        <v>76</v>
      </c>
      <c r="S98" s="1082" t="s">
        <v>4264</v>
      </c>
      <c r="T98" s="1082" t="s">
        <v>4265</v>
      </c>
      <c r="U98" s="1081" t="s">
        <v>74</v>
      </c>
      <c r="V98" s="1081" t="s">
        <v>79</v>
      </c>
      <c r="W98" s="1081" t="s">
        <v>78</v>
      </c>
      <c r="X98" s="1081" t="s">
        <v>132</v>
      </c>
      <c r="Y98" s="1083" t="s">
        <v>81</v>
      </c>
      <c r="Z98" s="1081" t="s">
        <v>340</v>
      </c>
      <c r="AA98" s="1079" t="s">
        <v>340</v>
      </c>
      <c r="AB98" s="1079" t="s">
        <v>340</v>
      </c>
      <c r="AC98" s="1079" t="s">
        <v>340</v>
      </c>
      <c r="AD98" s="1079" t="s">
        <v>340</v>
      </c>
      <c r="AE98" s="1079" t="s">
        <v>340</v>
      </c>
      <c r="AF98" s="1079" t="s">
        <v>340</v>
      </c>
      <c r="AG98" s="1079" t="s">
        <v>340</v>
      </c>
      <c r="AH98" s="1079" t="s">
        <v>340</v>
      </c>
      <c r="AI98" s="1079" t="s">
        <v>340</v>
      </c>
      <c r="AJ98" s="1079" t="s">
        <v>340</v>
      </c>
      <c r="AK98" s="1079" t="s">
        <v>340</v>
      </c>
      <c r="AL98" s="1079" t="s">
        <v>340</v>
      </c>
      <c r="AM98" s="1079" t="s">
        <v>340</v>
      </c>
      <c r="AN98" s="1084" t="s">
        <v>454</v>
      </c>
      <c r="AO98" s="1084" t="s">
        <v>238</v>
      </c>
      <c r="AP98" s="1084" t="s">
        <v>455</v>
      </c>
      <c r="AQ98" s="1085" t="s">
        <v>340</v>
      </c>
    </row>
    <row r="99" spans="1:43" ht="43.2">
      <c r="A99" s="1086" t="s">
        <v>4388</v>
      </c>
      <c r="B99" s="665" t="s">
        <v>356</v>
      </c>
      <c r="C99" s="18" t="s">
        <v>456</v>
      </c>
      <c r="D99" s="18" t="s">
        <v>340</v>
      </c>
      <c r="E99" s="18" t="s">
        <v>64</v>
      </c>
      <c r="F99" s="35" t="s">
        <v>340</v>
      </c>
      <c r="G99" s="28" t="s">
        <v>340</v>
      </c>
      <c r="H99" s="28" t="s">
        <v>340</v>
      </c>
      <c r="I99" s="28" t="s">
        <v>340</v>
      </c>
      <c r="J99" s="35" t="s">
        <v>59</v>
      </c>
      <c r="K99" s="18" t="s">
        <v>128</v>
      </c>
      <c r="L99" s="18" t="s">
        <v>340</v>
      </c>
      <c r="M99" s="28" t="s">
        <v>165</v>
      </c>
      <c r="N99" s="28" t="s">
        <v>75</v>
      </c>
      <c r="O99" s="28" t="s">
        <v>85</v>
      </c>
      <c r="P99" s="28" t="s">
        <v>1912</v>
      </c>
      <c r="Q99" s="28" t="s">
        <v>3958</v>
      </c>
      <c r="R99" s="28" t="s">
        <v>76</v>
      </c>
      <c r="S99" s="29" t="s">
        <v>4264</v>
      </c>
      <c r="T99" s="29" t="s">
        <v>4265</v>
      </c>
      <c r="U99" s="28" t="s">
        <v>74</v>
      </c>
      <c r="V99" s="28" t="s">
        <v>79</v>
      </c>
      <c r="W99" s="28" t="s">
        <v>78</v>
      </c>
      <c r="X99" s="28" t="s">
        <v>132</v>
      </c>
      <c r="Y99" s="30" t="s">
        <v>81</v>
      </c>
      <c r="Z99" s="28" t="s">
        <v>340</v>
      </c>
      <c r="AA99" s="18" t="s">
        <v>340</v>
      </c>
      <c r="AB99" s="18" t="s">
        <v>340</v>
      </c>
      <c r="AC99" s="18" t="s">
        <v>340</v>
      </c>
      <c r="AD99" s="18" t="s">
        <v>340</v>
      </c>
      <c r="AE99" s="18" t="s">
        <v>340</v>
      </c>
      <c r="AF99" s="18" t="s">
        <v>340</v>
      </c>
      <c r="AG99" s="18" t="s">
        <v>340</v>
      </c>
      <c r="AH99" s="18" t="s">
        <v>340</v>
      </c>
      <c r="AI99" s="18" t="s">
        <v>340</v>
      </c>
      <c r="AJ99" s="18" t="s">
        <v>340</v>
      </c>
      <c r="AK99" s="18" t="s">
        <v>340</v>
      </c>
      <c r="AL99" s="18" t="s">
        <v>340</v>
      </c>
      <c r="AM99" s="18" t="s">
        <v>340</v>
      </c>
      <c r="AN99" s="80" t="s">
        <v>454</v>
      </c>
      <c r="AO99" s="80" t="s">
        <v>238</v>
      </c>
      <c r="AP99" s="80" t="s">
        <v>455</v>
      </c>
      <c r="AQ99" s="18" t="s">
        <v>340</v>
      </c>
    </row>
    <row r="100" spans="1:43" ht="43.2">
      <c r="A100" s="891" t="s">
        <v>49</v>
      </c>
      <c r="B100" s="665" t="s">
        <v>356</v>
      </c>
      <c r="C100" s="18" t="s">
        <v>456</v>
      </c>
      <c r="D100" s="18" t="s">
        <v>340</v>
      </c>
      <c r="E100" s="18" t="s">
        <v>64</v>
      </c>
      <c r="F100" s="18" t="s">
        <v>340</v>
      </c>
      <c r="G100" s="28" t="s">
        <v>340</v>
      </c>
      <c r="H100" s="28" t="s">
        <v>340</v>
      </c>
      <c r="I100" s="28" t="s">
        <v>340</v>
      </c>
      <c r="J100" s="18" t="s">
        <v>59</v>
      </c>
      <c r="K100" s="18" t="s">
        <v>128</v>
      </c>
      <c r="L100" s="18" t="s">
        <v>340</v>
      </c>
      <c r="M100" s="28" t="s">
        <v>165</v>
      </c>
      <c r="N100" s="28" t="s">
        <v>75</v>
      </c>
      <c r="O100" s="28" t="s">
        <v>85</v>
      </c>
      <c r="P100" s="28" t="s">
        <v>1912</v>
      </c>
      <c r="Q100" s="28" t="s">
        <v>3958</v>
      </c>
      <c r="R100" s="28" t="s">
        <v>76</v>
      </c>
      <c r="S100" s="29" t="s">
        <v>4264</v>
      </c>
      <c r="T100" s="29" t="s">
        <v>4265</v>
      </c>
      <c r="U100" s="28" t="s">
        <v>74</v>
      </c>
      <c r="V100" s="28" t="s">
        <v>79</v>
      </c>
      <c r="W100" s="28" t="s">
        <v>78</v>
      </c>
      <c r="X100" s="28" t="s">
        <v>132</v>
      </c>
      <c r="Y100" s="30" t="s">
        <v>81</v>
      </c>
      <c r="Z100" s="28" t="s">
        <v>340</v>
      </c>
      <c r="AA100" s="18" t="s">
        <v>340</v>
      </c>
      <c r="AB100" s="18" t="s">
        <v>340</v>
      </c>
      <c r="AC100" s="18" t="s">
        <v>340</v>
      </c>
      <c r="AD100" s="18" t="s">
        <v>340</v>
      </c>
      <c r="AE100" s="18" t="s">
        <v>340</v>
      </c>
      <c r="AF100" s="18" t="s">
        <v>340</v>
      </c>
      <c r="AG100" s="18" t="s">
        <v>340</v>
      </c>
      <c r="AH100" s="18" t="s">
        <v>340</v>
      </c>
      <c r="AI100" s="18" t="s">
        <v>340</v>
      </c>
      <c r="AJ100" s="18" t="s">
        <v>340</v>
      </c>
      <c r="AK100" s="18" t="s">
        <v>340</v>
      </c>
      <c r="AL100" s="18" t="s">
        <v>340</v>
      </c>
      <c r="AM100" s="18" t="s">
        <v>340</v>
      </c>
      <c r="AN100" s="80" t="s">
        <v>454</v>
      </c>
      <c r="AO100" s="83" t="s">
        <v>238</v>
      </c>
      <c r="AP100" s="80" t="s">
        <v>455</v>
      </c>
      <c r="AQ100" s="666" t="s">
        <v>340</v>
      </c>
    </row>
    <row r="101" spans="1:43" ht="43.2">
      <c r="A101" s="891" t="s">
        <v>47</v>
      </c>
      <c r="B101" s="665" t="s">
        <v>356</v>
      </c>
      <c r="C101" s="18" t="s">
        <v>456</v>
      </c>
      <c r="D101" s="18" t="s">
        <v>340</v>
      </c>
      <c r="E101" s="18" t="s">
        <v>64</v>
      </c>
      <c r="F101" s="18" t="s">
        <v>340</v>
      </c>
      <c r="G101" s="28" t="s">
        <v>340</v>
      </c>
      <c r="H101" s="28" t="s">
        <v>340</v>
      </c>
      <c r="I101" s="28" t="s">
        <v>340</v>
      </c>
      <c r="J101" s="18" t="s">
        <v>59</v>
      </c>
      <c r="K101" s="18" t="s">
        <v>128</v>
      </c>
      <c r="L101" s="18" t="s">
        <v>340</v>
      </c>
      <c r="M101" s="28" t="s">
        <v>165</v>
      </c>
      <c r="N101" s="28" t="s">
        <v>75</v>
      </c>
      <c r="O101" s="28" t="s">
        <v>85</v>
      </c>
      <c r="P101" s="28" t="s">
        <v>1912</v>
      </c>
      <c r="Q101" s="28" t="s">
        <v>3958</v>
      </c>
      <c r="R101" s="28" t="s">
        <v>76</v>
      </c>
      <c r="S101" s="29" t="s">
        <v>4264</v>
      </c>
      <c r="T101" s="29" t="s">
        <v>4265</v>
      </c>
      <c r="U101" s="28" t="s">
        <v>74</v>
      </c>
      <c r="V101" s="28" t="s">
        <v>79</v>
      </c>
      <c r="W101" s="28" t="s">
        <v>78</v>
      </c>
      <c r="X101" s="28" t="s">
        <v>132</v>
      </c>
      <c r="Y101" s="30" t="s">
        <v>81</v>
      </c>
      <c r="Z101" s="28" t="s">
        <v>340</v>
      </c>
      <c r="AA101" s="18" t="s">
        <v>340</v>
      </c>
      <c r="AB101" s="18" t="s">
        <v>340</v>
      </c>
      <c r="AC101" s="18" t="s">
        <v>340</v>
      </c>
      <c r="AD101" s="18" t="s">
        <v>340</v>
      </c>
      <c r="AE101" s="18" t="s">
        <v>340</v>
      </c>
      <c r="AF101" s="18" t="s">
        <v>340</v>
      </c>
      <c r="AG101" s="18" t="s">
        <v>340</v>
      </c>
      <c r="AH101" s="18" t="s">
        <v>340</v>
      </c>
      <c r="AI101" s="18" t="s">
        <v>340</v>
      </c>
      <c r="AJ101" s="18" t="s">
        <v>340</v>
      </c>
      <c r="AK101" s="18" t="s">
        <v>340</v>
      </c>
      <c r="AL101" s="18" t="s">
        <v>340</v>
      </c>
      <c r="AM101" s="18" t="s">
        <v>340</v>
      </c>
      <c r="AN101" s="80" t="s">
        <v>454</v>
      </c>
      <c r="AO101" s="83" t="s">
        <v>238</v>
      </c>
      <c r="AP101" s="80" t="s">
        <v>455</v>
      </c>
      <c r="AQ101" s="666" t="s">
        <v>340</v>
      </c>
    </row>
    <row r="102" spans="1:43" ht="43.2">
      <c r="A102" s="891" t="s">
        <v>46</v>
      </c>
      <c r="B102" s="665" t="s">
        <v>356</v>
      </c>
      <c r="C102" s="18" t="s">
        <v>456</v>
      </c>
      <c r="D102" s="18" t="s">
        <v>340</v>
      </c>
      <c r="E102" s="18" t="s">
        <v>64</v>
      </c>
      <c r="F102" s="18" t="s">
        <v>340</v>
      </c>
      <c r="G102" s="28" t="s">
        <v>340</v>
      </c>
      <c r="H102" s="28" t="s">
        <v>340</v>
      </c>
      <c r="I102" s="28" t="s">
        <v>340</v>
      </c>
      <c r="J102" s="18" t="s">
        <v>59</v>
      </c>
      <c r="K102" s="28" t="s">
        <v>70</v>
      </c>
      <c r="L102" s="18" t="s">
        <v>340</v>
      </c>
      <c r="M102" s="28" t="s">
        <v>165</v>
      </c>
      <c r="N102" s="28" t="s">
        <v>75</v>
      </c>
      <c r="O102" s="28" t="s">
        <v>85</v>
      </c>
      <c r="P102" s="28" t="s">
        <v>1912</v>
      </c>
      <c r="Q102" s="28" t="s">
        <v>3958</v>
      </c>
      <c r="R102" s="28" t="s">
        <v>76</v>
      </c>
      <c r="S102" s="29" t="s">
        <v>4264</v>
      </c>
      <c r="T102" s="29" t="s">
        <v>4265</v>
      </c>
      <c r="U102" s="28" t="s">
        <v>74</v>
      </c>
      <c r="V102" s="28" t="s">
        <v>79</v>
      </c>
      <c r="W102" s="28" t="s">
        <v>78</v>
      </c>
      <c r="X102" s="28" t="s">
        <v>132</v>
      </c>
      <c r="Y102" s="30" t="s">
        <v>81</v>
      </c>
      <c r="Z102" s="28" t="s">
        <v>340</v>
      </c>
      <c r="AA102" s="18" t="s">
        <v>340</v>
      </c>
      <c r="AB102" s="18" t="s">
        <v>340</v>
      </c>
      <c r="AC102" s="18" t="s">
        <v>340</v>
      </c>
      <c r="AD102" s="18" t="s">
        <v>340</v>
      </c>
      <c r="AE102" s="18" t="s">
        <v>340</v>
      </c>
      <c r="AF102" s="18" t="s">
        <v>340</v>
      </c>
      <c r="AG102" s="18" t="s">
        <v>340</v>
      </c>
      <c r="AH102" s="18" t="s">
        <v>340</v>
      </c>
      <c r="AI102" s="18" t="s">
        <v>340</v>
      </c>
      <c r="AJ102" s="18" t="s">
        <v>340</v>
      </c>
      <c r="AK102" s="18" t="s">
        <v>340</v>
      </c>
      <c r="AL102" s="18" t="s">
        <v>340</v>
      </c>
      <c r="AM102" s="18" t="s">
        <v>340</v>
      </c>
      <c r="AN102" s="80" t="s">
        <v>454</v>
      </c>
      <c r="AO102" s="83" t="s">
        <v>238</v>
      </c>
      <c r="AP102" s="80" t="s">
        <v>455</v>
      </c>
      <c r="AQ102" s="666" t="s">
        <v>340</v>
      </c>
    </row>
    <row r="103" spans="1:43" ht="43.2">
      <c r="A103" s="891" t="s">
        <v>1486</v>
      </c>
      <c r="B103" s="665" t="s">
        <v>356</v>
      </c>
      <c r="C103" s="18" t="s">
        <v>456</v>
      </c>
      <c r="D103" s="18" t="s">
        <v>340</v>
      </c>
      <c r="E103" s="18" t="s">
        <v>64</v>
      </c>
      <c r="F103" s="18" t="s">
        <v>340</v>
      </c>
      <c r="G103" s="28" t="s">
        <v>340</v>
      </c>
      <c r="H103" s="28" t="s">
        <v>340</v>
      </c>
      <c r="I103" s="28" t="s">
        <v>340</v>
      </c>
      <c r="J103" s="18" t="s">
        <v>59</v>
      </c>
      <c r="K103" s="18" t="s">
        <v>128</v>
      </c>
      <c r="L103" s="18" t="s">
        <v>340</v>
      </c>
      <c r="M103" s="28" t="s">
        <v>165</v>
      </c>
      <c r="N103" s="28" t="s">
        <v>75</v>
      </c>
      <c r="O103" s="28" t="s">
        <v>85</v>
      </c>
      <c r="P103" s="28" t="s">
        <v>1912</v>
      </c>
      <c r="Q103" s="28" t="s">
        <v>3958</v>
      </c>
      <c r="R103" s="28" t="s">
        <v>76</v>
      </c>
      <c r="S103" s="29" t="s">
        <v>4264</v>
      </c>
      <c r="T103" s="29" t="s">
        <v>4265</v>
      </c>
      <c r="U103" s="28" t="s">
        <v>74</v>
      </c>
      <c r="V103" s="28" t="s">
        <v>79</v>
      </c>
      <c r="W103" s="28" t="s">
        <v>78</v>
      </c>
      <c r="X103" s="28" t="s">
        <v>132</v>
      </c>
      <c r="Y103" s="30" t="s">
        <v>81</v>
      </c>
      <c r="Z103" s="28" t="s">
        <v>340</v>
      </c>
      <c r="AA103" s="18" t="s">
        <v>340</v>
      </c>
      <c r="AB103" s="18" t="s">
        <v>340</v>
      </c>
      <c r="AC103" s="18" t="s">
        <v>340</v>
      </c>
      <c r="AD103" s="18" t="s">
        <v>340</v>
      </c>
      <c r="AE103" s="18" t="s">
        <v>340</v>
      </c>
      <c r="AF103" s="18" t="s">
        <v>340</v>
      </c>
      <c r="AG103" s="18" t="s">
        <v>340</v>
      </c>
      <c r="AH103" s="18" t="s">
        <v>340</v>
      </c>
      <c r="AI103" s="18" t="s">
        <v>340</v>
      </c>
      <c r="AJ103" s="18" t="s">
        <v>340</v>
      </c>
      <c r="AK103" s="18" t="s">
        <v>340</v>
      </c>
      <c r="AL103" s="18" t="s">
        <v>340</v>
      </c>
      <c r="AM103" s="18" t="s">
        <v>340</v>
      </c>
      <c r="AN103" s="82" t="s">
        <v>449</v>
      </c>
      <c r="AO103" s="80" t="s">
        <v>238</v>
      </c>
      <c r="AP103" s="80" t="s">
        <v>455</v>
      </c>
      <c r="AQ103" s="666" t="s">
        <v>340</v>
      </c>
    </row>
    <row r="104" spans="1:43" ht="43.5" thickBot="1">
      <c r="A104" s="889" t="s">
        <v>18</v>
      </c>
      <c r="B104" s="667" t="s">
        <v>356</v>
      </c>
      <c r="C104" s="21" t="s">
        <v>456</v>
      </c>
      <c r="D104" s="21" t="s">
        <v>340</v>
      </c>
      <c r="E104" s="21" t="s">
        <v>64</v>
      </c>
      <c r="F104" s="21" t="s">
        <v>340</v>
      </c>
      <c r="G104" s="31" t="s">
        <v>340</v>
      </c>
      <c r="H104" s="31" t="s">
        <v>340</v>
      </c>
      <c r="I104" s="31" t="s">
        <v>340</v>
      </c>
      <c r="J104" s="21" t="s">
        <v>59</v>
      </c>
      <c r="K104" s="21" t="s">
        <v>128</v>
      </c>
      <c r="L104" s="21" t="s">
        <v>340</v>
      </c>
      <c r="M104" s="31" t="s">
        <v>165</v>
      </c>
      <c r="N104" s="31" t="s">
        <v>75</v>
      </c>
      <c r="O104" s="31" t="s">
        <v>85</v>
      </c>
      <c r="P104" s="31" t="s">
        <v>1912</v>
      </c>
      <c r="Q104" s="31" t="s">
        <v>3958</v>
      </c>
      <c r="R104" s="31" t="s">
        <v>76</v>
      </c>
      <c r="S104" s="32" t="s">
        <v>4264</v>
      </c>
      <c r="T104" s="32" t="s">
        <v>4265</v>
      </c>
      <c r="U104" s="31" t="s">
        <v>74</v>
      </c>
      <c r="V104" s="31" t="s">
        <v>79</v>
      </c>
      <c r="W104" s="31" t="s">
        <v>78</v>
      </c>
      <c r="X104" s="31" t="s">
        <v>132</v>
      </c>
      <c r="Y104" s="33" t="s">
        <v>81</v>
      </c>
      <c r="Z104" s="31" t="s">
        <v>340</v>
      </c>
      <c r="AA104" s="21" t="s">
        <v>340</v>
      </c>
      <c r="AB104" s="21" t="s">
        <v>340</v>
      </c>
      <c r="AC104" s="21" t="s">
        <v>340</v>
      </c>
      <c r="AD104" s="21" t="s">
        <v>340</v>
      </c>
      <c r="AE104" s="21" t="s">
        <v>340</v>
      </c>
      <c r="AF104" s="21" t="s">
        <v>340</v>
      </c>
      <c r="AG104" s="21" t="s">
        <v>340</v>
      </c>
      <c r="AH104" s="21" t="s">
        <v>340</v>
      </c>
      <c r="AI104" s="21" t="s">
        <v>340</v>
      </c>
      <c r="AJ104" s="21" t="s">
        <v>340</v>
      </c>
      <c r="AK104" s="21" t="s">
        <v>340</v>
      </c>
      <c r="AL104" s="21" t="s">
        <v>340</v>
      </c>
      <c r="AM104" s="21" t="s">
        <v>340</v>
      </c>
      <c r="AN104" s="672" t="s">
        <v>454</v>
      </c>
      <c r="AO104" s="695" t="s">
        <v>238</v>
      </c>
      <c r="AP104" s="672" t="s">
        <v>455</v>
      </c>
      <c r="AQ104" s="670" t="s">
        <v>340</v>
      </c>
    </row>
    <row r="105" spans="1:43" ht="15" thickTop="1" thickBot="1">
      <c r="A105" s="873" t="s">
        <v>48</v>
      </c>
      <c r="B105" s="673" t="s">
        <v>4249</v>
      </c>
      <c r="C105" s="892" t="s">
        <v>456</v>
      </c>
      <c r="D105" s="23" t="s">
        <v>340</v>
      </c>
      <c r="E105" s="23" t="s">
        <v>64</v>
      </c>
      <c r="F105" s="23" t="s">
        <v>340</v>
      </c>
      <c r="G105" s="23" t="s">
        <v>340</v>
      </c>
      <c r="H105" s="23" t="s">
        <v>340</v>
      </c>
      <c r="I105" s="23" t="s">
        <v>340</v>
      </c>
      <c r="J105" s="23" t="s">
        <v>59</v>
      </c>
      <c r="K105" s="23" t="s">
        <v>340</v>
      </c>
      <c r="L105" s="23" t="s">
        <v>340</v>
      </c>
      <c r="M105" s="23" t="s">
        <v>340</v>
      </c>
      <c r="N105" s="23" t="s">
        <v>340</v>
      </c>
      <c r="O105" s="23" t="s">
        <v>340</v>
      </c>
      <c r="P105" s="23" t="s">
        <v>340</v>
      </c>
      <c r="Q105" s="23" t="s">
        <v>340</v>
      </c>
      <c r="R105" s="23" t="s">
        <v>340</v>
      </c>
      <c r="S105" s="23" t="s">
        <v>340</v>
      </c>
      <c r="T105" s="23" t="s">
        <v>340</v>
      </c>
      <c r="U105" s="23" t="s">
        <v>340</v>
      </c>
      <c r="V105" s="23" t="s">
        <v>340</v>
      </c>
      <c r="W105" s="23" t="s">
        <v>340</v>
      </c>
      <c r="X105" s="23" t="s">
        <v>340</v>
      </c>
      <c r="Y105" s="23" t="s">
        <v>340</v>
      </c>
      <c r="Z105" s="41" t="s">
        <v>340</v>
      </c>
      <c r="AA105" s="23" t="s">
        <v>340</v>
      </c>
      <c r="AB105" s="23" t="s">
        <v>340</v>
      </c>
      <c r="AC105" s="23" t="s">
        <v>340</v>
      </c>
      <c r="AD105" s="23" t="s">
        <v>340</v>
      </c>
      <c r="AE105" s="23" t="s">
        <v>340</v>
      </c>
      <c r="AF105" s="23" t="s">
        <v>340</v>
      </c>
      <c r="AG105" s="23" t="s">
        <v>340</v>
      </c>
      <c r="AH105" s="23" t="s">
        <v>340</v>
      </c>
      <c r="AI105" s="23" t="s">
        <v>340</v>
      </c>
      <c r="AJ105" s="23" t="s">
        <v>340</v>
      </c>
      <c r="AK105" s="23" t="s">
        <v>340</v>
      </c>
      <c r="AL105" s="23" t="s">
        <v>340</v>
      </c>
      <c r="AM105" s="23" t="s">
        <v>340</v>
      </c>
      <c r="AN105" s="701" t="s">
        <v>454</v>
      </c>
      <c r="AO105" s="851" t="s">
        <v>238</v>
      </c>
      <c r="AP105" s="701" t="s">
        <v>455</v>
      </c>
      <c r="AQ105" s="675" t="s">
        <v>340</v>
      </c>
    </row>
    <row r="106" spans="1:43" ht="43.5" thickTop="1">
      <c r="A106" s="890" t="s">
        <v>357</v>
      </c>
      <c r="B106" s="687" t="s">
        <v>358</v>
      </c>
      <c r="C106" s="1136" t="s">
        <v>456</v>
      </c>
      <c r="D106" s="16" t="s">
        <v>340</v>
      </c>
      <c r="E106" s="16" t="s">
        <v>64</v>
      </c>
      <c r="F106" s="16" t="s">
        <v>340</v>
      </c>
      <c r="G106" s="24" t="s">
        <v>340</v>
      </c>
      <c r="H106" s="24" t="s">
        <v>340</v>
      </c>
      <c r="I106" s="24" t="s">
        <v>340</v>
      </c>
      <c r="J106" s="16" t="s">
        <v>241</v>
      </c>
      <c r="K106" s="16" t="s">
        <v>128</v>
      </c>
      <c r="L106" s="16" t="s">
        <v>340</v>
      </c>
      <c r="M106" s="24" t="s">
        <v>165</v>
      </c>
      <c r="N106" s="24" t="s">
        <v>75</v>
      </c>
      <c r="O106" s="24" t="s">
        <v>85</v>
      </c>
      <c r="P106" s="24" t="s">
        <v>1912</v>
      </c>
      <c r="Q106" s="24" t="s">
        <v>3958</v>
      </c>
      <c r="R106" s="24" t="s">
        <v>76</v>
      </c>
      <c r="S106" s="25" t="s">
        <v>4264</v>
      </c>
      <c r="T106" s="25" t="s">
        <v>4265</v>
      </c>
      <c r="U106" s="24" t="s">
        <v>74</v>
      </c>
      <c r="V106" s="24" t="s">
        <v>79</v>
      </c>
      <c r="W106" s="24" t="s">
        <v>78</v>
      </c>
      <c r="X106" s="24" t="s">
        <v>132</v>
      </c>
      <c r="Y106" s="26" t="s">
        <v>81</v>
      </c>
      <c r="Z106" s="24" t="s">
        <v>340</v>
      </c>
      <c r="AA106" s="16" t="s">
        <v>340</v>
      </c>
      <c r="AB106" s="16" t="s">
        <v>340</v>
      </c>
      <c r="AC106" s="16" t="s">
        <v>340</v>
      </c>
      <c r="AD106" s="16" t="s">
        <v>340</v>
      </c>
      <c r="AE106" s="16" t="s">
        <v>340</v>
      </c>
      <c r="AF106" s="16" t="s">
        <v>340</v>
      </c>
      <c r="AG106" s="16" t="s">
        <v>340</v>
      </c>
      <c r="AH106" s="16" t="s">
        <v>340</v>
      </c>
      <c r="AI106" s="16" t="s">
        <v>340</v>
      </c>
      <c r="AJ106" s="16" t="s">
        <v>340</v>
      </c>
      <c r="AK106" s="16" t="s">
        <v>340</v>
      </c>
      <c r="AL106" s="16" t="s">
        <v>340</v>
      </c>
      <c r="AM106" s="691" t="s">
        <v>1882</v>
      </c>
      <c r="AN106" s="671" t="s">
        <v>454</v>
      </c>
      <c r="AO106" s="1138" t="s">
        <v>238</v>
      </c>
      <c r="AP106" s="671" t="s">
        <v>455</v>
      </c>
      <c r="AQ106" s="664" t="s">
        <v>340</v>
      </c>
    </row>
    <row r="107" spans="1:43" ht="43.2">
      <c r="A107" s="891" t="s">
        <v>117</v>
      </c>
      <c r="B107" s="679" t="s">
        <v>358</v>
      </c>
      <c r="C107" s="18" t="s">
        <v>456</v>
      </c>
      <c r="D107" s="18" t="s">
        <v>340</v>
      </c>
      <c r="E107" s="18" t="s">
        <v>64</v>
      </c>
      <c r="F107" s="18" t="s">
        <v>340</v>
      </c>
      <c r="G107" s="28" t="s">
        <v>340</v>
      </c>
      <c r="H107" s="28" t="s">
        <v>340</v>
      </c>
      <c r="I107" s="28" t="s">
        <v>340</v>
      </c>
      <c r="J107" s="18" t="s">
        <v>241</v>
      </c>
      <c r="K107" s="18" t="s">
        <v>128</v>
      </c>
      <c r="L107" s="18" t="s">
        <v>340</v>
      </c>
      <c r="M107" s="28" t="s">
        <v>165</v>
      </c>
      <c r="N107" s="28" t="s">
        <v>75</v>
      </c>
      <c r="O107" s="28" t="s">
        <v>85</v>
      </c>
      <c r="P107" s="28" t="s">
        <v>1912</v>
      </c>
      <c r="Q107" s="28" t="s">
        <v>3958</v>
      </c>
      <c r="R107" s="28" t="s">
        <v>76</v>
      </c>
      <c r="S107" s="29" t="s">
        <v>4264</v>
      </c>
      <c r="T107" s="29" t="s">
        <v>4265</v>
      </c>
      <c r="U107" s="28" t="s">
        <v>74</v>
      </c>
      <c r="V107" s="28" t="s">
        <v>79</v>
      </c>
      <c r="W107" s="28" t="s">
        <v>78</v>
      </c>
      <c r="X107" s="28" t="s">
        <v>132</v>
      </c>
      <c r="Y107" s="30" t="s">
        <v>81</v>
      </c>
      <c r="Z107" s="28" t="s">
        <v>340</v>
      </c>
      <c r="AA107" s="18" t="s">
        <v>340</v>
      </c>
      <c r="AB107" s="18" t="s">
        <v>340</v>
      </c>
      <c r="AC107" s="18" t="s">
        <v>340</v>
      </c>
      <c r="AD107" s="18" t="s">
        <v>340</v>
      </c>
      <c r="AE107" s="18" t="s">
        <v>340</v>
      </c>
      <c r="AF107" s="18" t="s">
        <v>340</v>
      </c>
      <c r="AG107" s="18" t="s">
        <v>340</v>
      </c>
      <c r="AH107" s="18" t="s">
        <v>340</v>
      </c>
      <c r="AI107" s="18" t="s">
        <v>340</v>
      </c>
      <c r="AJ107" s="18" t="s">
        <v>340</v>
      </c>
      <c r="AK107" s="18" t="s">
        <v>340</v>
      </c>
      <c r="AL107" s="18" t="s">
        <v>340</v>
      </c>
      <c r="AM107" s="27" t="s">
        <v>1882</v>
      </c>
      <c r="AN107" s="80" t="s">
        <v>454</v>
      </c>
      <c r="AO107" s="80" t="s">
        <v>238</v>
      </c>
      <c r="AP107" s="80" t="s">
        <v>455</v>
      </c>
      <c r="AQ107" s="666" t="s">
        <v>340</v>
      </c>
    </row>
    <row r="108" spans="1:43" ht="43.2">
      <c r="A108" s="891" t="s">
        <v>108</v>
      </c>
      <c r="B108" s="679" t="s">
        <v>358</v>
      </c>
      <c r="C108" s="18" t="s">
        <v>456</v>
      </c>
      <c r="D108" s="18" t="s">
        <v>340</v>
      </c>
      <c r="E108" s="18" t="s">
        <v>64</v>
      </c>
      <c r="F108" s="18" t="s">
        <v>340</v>
      </c>
      <c r="G108" s="28" t="s">
        <v>340</v>
      </c>
      <c r="H108" s="28" t="s">
        <v>340</v>
      </c>
      <c r="I108" s="28" t="s">
        <v>340</v>
      </c>
      <c r="J108" s="18" t="s">
        <v>241</v>
      </c>
      <c r="K108" s="18" t="s">
        <v>128</v>
      </c>
      <c r="L108" s="18" t="s">
        <v>340</v>
      </c>
      <c r="M108" s="28" t="s">
        <v>165</v>
      </c>
      <c r="N108" s="28" t="s">
        <v>75</v>
      </c>
      <c r="O108" s="28" t="s">
        <v>85</v>
      </c>
      <c r="P108" s="28" t="s">
        <v>1912</v>
      </c>
      <c r="Q108" s="28" t="s">
        <v>3958</v>
      </c>
      <c r="R108" s="28" t="s">
        <v>76</v>
      </c>
      <c r="S108" s="29" t="s">
        <v>4264</v>
      </c>
      <c r="T108" s="29" t="s">
        <v>4265</v>
      </c>
      <c r="U108" s="28" t="s">
        <v>74</v>
      </c>
      <c r="V108" s="28" t="s">
        <v>79</v>
      </c>
      <c r="W108" s="28" t="s">
        <v>78</v>
      </c>
      <c r="X108" s="28" t="s">
        <v>132</v>
      </c>
      <c r="Y108" s="30" t="s">
        <v>81</v>
      </c>
      <c r="Z108" s="28" t="s">
        <v>340</v>
      </c>
      <c r="AA108" s="18" t="s">
        <v>340</v>
      </c>
      <c r="AB108" s="18" t="s">
        <v>340</v>
      </c>
      <c r="AC108" s="18" t="s">
        <v>340</v>
      </c>
      <c r="AD108" s="18" t="s">
        <v>340</v>
      </c>
      <c r="AE108" s="18" t="s">
        <v>340</v>
      </c>
      <c r="AF108" s="18" t="s">
        <v>340</v>
      </c>
      <c r="AG108" s="18" t="s">
        <v>340</v>
      </c>
      <c r="AH108" s="18" t="s">
        <v>340</v>
      </c>
      <c r="AI108" s="18" t="s">
        <v>340</v>
      </c>
      <c r="AJ108" s="18" t="s">
        <v>340</v>
      </c>
      <c r="AK108" s="18" t="s">
        <v>340</v>
      </c>
      <c r="AL108" s="18" t="s">
        <v>340</v>
      </c>
      <c r="AM108" s="27" t="s">
        <v>1882</v>
      </c>
      <c r="AN108" s="80" t="s">
        <v>454</v>
      </c>
      <c r="AO108" s="80" t="s">
        <v>238</v>
      </c>
      <c r="AP108" s="80" t="s">
        <v>455</v>
      </c>
      <c r="AQ108" s="666" t="s">
        <v>340</v>
      </c>
    </row>
    <row r="109" spans="1:43" ht="43.2">
      <c r="A109" s="891" t="s">
        <v>21</v>
      </c>
      <c r="B109" s="679" t="s">
        <v>358</v>
      </c>
      <c r="C109" s="18" t="s">
        <v>456</v>
      </c>
      <c r="D109" s="18" t="s">
        <v>340</v>
      </c>
      <c r="E109" s="18" t="s">
        <v>64</v>
      </c>
      <c r="F109" s="18" t="s">
        <v>340</v>
      </c>
      <c r="G109" s="28" t="s">
        <v>340</v>
      </c>
      <c r="H109" s="28" t="s">
        <v>340</v>
      </c>
      <c r="I109" s="28" t="s">
        <v>340</v>
      </c>
      <c r="J109" s="18" t="s">
        <v>241</v>
      </c>
      <c r="K109" s="18" t="s">
        <v>128</v>
      </c>
      <c r="L109" s="18" t="s">
        <v>340</v>
      </c>
      <c r="M109" s="28" t="s">
        <v>165</v>
      </c>
      <c r="N109" s="28" t="s">
        <v>75</v>
      </c>
      <c r="O109" s="28" t="s">
        <v>85</v>
      </c>
      <c r="P109" s="28" t="s">
        <v>1912</v>
      </c>
      <c r="Q109" s="28" t="s">
        <v>3958</v>
      </c>
      <c r="R109" s="28" t="s">
        <v>76</v>
      </c>
      <c r="S109" s="29" t="s">
        <v>4264</v>
      </c>
      <c r="T109" s="29" t="s">
        <v>4265</v>
      </c>
      <c r="U109" s="28" t="s">
        <v>74</v>
      </c>
      <c r="V109" s="28" t="s">
        <v>79</v>
      </c>
      <c r="W109" s="28" t="s">
        <v>78</v>
      </c>
      <c r="X109" s="28" t="s">
        <v>132</v>
      </c>
      <c r="Y109" s="30" t="s">
        <v>81</v>
      </c>
      <c r="Z109" s="28" t="s">
        <v>340</v>
      </c>
      <c r="AA109" s="18" t="s">
        <v>340</v>
      </c>
      <c r="AB109" s="18" t="s">
        <v>340</v>
      </c>
      <c r="AC109" s="18" t="s">
        <v>340</v>
      </c>
      <c r="AD109" s="18" t="s">
        <v>340</v>
      </c>
      <c r="AE109" s="18" t="s">
        <v>340</v>
      </c>
      <c r="AF109" s="18" t="s">
        <v>340</v>
      </c>
      <c r="AG109" s="18" t="s">
        <v>340</v>
      </c>
      <c r="AH109" s="18" t="s">
        <v>340</v>
      </c>
      <c r="AI109" s="18" t="s">
        <v>340</v>
      </c>
      <c r="AJ109" s="18" t="s">
        <v>340</v>
      </c>
      <c r="AK109" s="18" t="s">
        <v>340</v>
      </c>
      <c r="AL109" s="18" t="s">
        <v>340</v>
      </c>
      <c r="AM109" s="27" t="s">
        <v>1882</v>
      </c>
      <c r="AN109" s="79" t="s">
        <v>454</v>
      </c>
      <c r="AO109" s="83" t="s">
        <v>238</v>
      </c>
      <c r="AP109" s="80" t="s">
        <v>455</v>
      </c>
      <c r="AQ109" s="666" t="s">
        <v>340</v>
      </c>
    </row>
    <row r="110" spans="1:43" ht="43.5" thickBot="1">
      <c r="A110" s="889" t="s">
        <v>16</v>
      </c>
      <c r="B110" s="680" t="s">
        <v>358</v>
      </c>
      <c r="C110" s="1166" t="s">
        <v>456</v>
      </c>
      <c r="D110" s="21" t="s">
        <v>340</v>
      </c>
      <c r="E110" s="21" t="s">
        <v>64</v>
      </c>
      <c r="F110" s="21" t="s">
        <v>340</v>
      </c>
      <c r="G110" s="31" t="s">
        <v>340</v>
      </c>
      <c r="H110" s="31" t="s">
        <v>340</v>
      </c>
      <c r="I110" s="31" t="s">
        <v>340</v>
      </c>
      <c r="J110" s="21" t="s">
        <v>241</v>
      </c>
      <c r="K110" s="21" t="s">
        <v>128</v>
      </c>
      <c r="L110" s="21" t="s">
        <v>340</v>
      </c>
      <c r="M110" s="31" t="s">
        <v>165</v>
      </c>
      <c r="N110" s="31" t="s">
        <v>75</v>
      </c>
      <c r="O110" s="31" t="s">
        <v>85</v>
      </c>
      <c r="P110" s="31" t="s">
        <v>1912</v>
      </c>
      <c r="Q110" s="31" t="s">
        <v>3958</v>
      </c>
      <c r="R110" s="31" t="s">
        <v>76</v>
      </c>
      <c r="S110" s="32" t="s">
        <v>4264</v>
      </c>
      <c r="T110" s="32" t="s">
        <v>4265</v>
      </c>
      <c r="U110" s="31" t="s">
        <v>74</v>
      </c>
      <c r="V110" s="31" t="s">
        <v>79</v>
      </c>
      <c r="W110" s="31" t="s">
        <v>78</v>
      </c>
      <c r="X110" s="31" t="s">
        <v>132</v>
      </c>
      <c r="Y110" s="33" t="s">
        <v>81</v>
      </c>
      <c r="Z110" s="31" t="s">
        <v>340</v>
      </c>
      <c r="AA110" s="21" t="s">
        <v>340</v>
      </c>
      <c r="AB110" s="21" t="s">
        <v>340</v>
      </c>
      <c r="AC110" s="21" t="s">
        <v>340</v>
      </c>
      <c r="AD110" s="21" t="s">
        <v>340</v>
      </c>
      <c r="AE110" s="21" t="s">
        <v>340</v>
      </c>
      <c r="AF110" s="21" t="s">
        <v>340</v>
      </c>
      <c r="AG110" s="21" t="s">
        <v>340</v>
      </c>
      <c r="AH110" s="21" t="s">
        <v>340</v>
      </c>
      <c r="AI110" s="21" t="s">
        <v>340</v>
      </c>
      <c r="AJ110" s="21" t="s">
        <v>340</v>
      </c>
      <c r="AK110" s="21" t="s">
        <v>340</v>
      </c>
      <c r="AL110" s="21" t="s">
        <v>340</v>
      </c>
      <c r="AM110" s="694" t="s">
        <v>1882</v>
      </c>
      <c r="AN110" s="669" t="s">
        <v>454</v>
      </c>
      <c r="AO110" s="695" t="s">
        <v>238</v>
      </c>
      <c r="AP110" s="672" t="s">
        <v>455</v>
      </c>
      <c r="AQ110" s="670" t="s">
        <v>340</v>
      </c>
    </row>
    <row r="111" spans="1:43" ht="14.7" thickTop="1">
      <c r="A111" s="896" t="s">
        <v>4143</v>
      </c>
      <c r="B111" s="1154" t="s">
        <v>4575</v>
      </c>
      <c r="C111" s="1155" t="s">
        <v>456</v>
      </c>
      <c r="D111" s="16" t="s">
        <v>340</v>
      </c>
      <c r="E111" s="16" t="s">
        <v>340</v>
      </c>
      <c r="F111" s="16" t="s">
        <v>340</v>
      </c>
      <c r="G111" s="16" t="s">
        <v>340</v>
      </c>
      <c r="H111" s="16" t="s">
        <v>340</v>
      </c>
      <c r="I111" s="16" t="s">
        <v>340</v>
      </c>
      <c r="J111" s="1155" t="s">
        <v>4416</v>
      </c>
      <c r="K111" s="895" t="s">
        <v>3823</v>
      </c>
      <c r="L111" s="16" t="s">
        <v>340</v>
      </c>
      <c r="M111" s="24" t="s">
        <v>3821</v>
      </c>
      <c r="N111" s="24" t="s">
        <v>3590</v>
      </c>
      <c r="O111" s="16" t="s">
        <v>340</v>
      </c>
      <c r="P111" s="16" t="s">
        <v>340</v>
      </c>
      <c r="Q111" s="16" t="s">
        <v>340</v>
      </c>
      <c r="R111" s="24" t="s">
        <v>3591</v>
      </c>
      <c r="S111" s="25" t="s">
        <v>340</v>
      </c>
      <c r="T111" s="25" t="s">
        <v>340</v>
      </c>
      <c r="U111" s="24" t="s">
        <v>3772</v>
      </c>
      <c r="V111" s="24" t="s">
        <v>3773</v>
      </c>
      <c r="W111" s="24" t="s">
        <v>4077</v>
      </c>
      <c r="X111" s="24" t="s">
        <v>3960</v>
      </c>
      <c r="Y111" s="26" t="s">
        <v>3771</v>
      </c>
      <c r="Z111" s="16" t="s">
        <v>340</v>
      </c>
      <c r="AA111" s="16" t="s">
        <v>340</v>
      </c>
      <c r="AB111" s="16" t="s">
        <v>340</v>
      </c>
      <c r="AC111" s="16" t="s">
        <v>340</v>
      </c>
      <c r="AD111" s="16" t="s">
        <v>340</v>
      </c>
      <c r="AE111" s="16" t="s">
        <v>340</v>
      </c>
      <c r="AF111" s="16" t="s">
        <v>340</v>
      </c>
      <c r="AG111" s="16" t="s">
        <v>340</v>
      </c>
      <c r="AH111" s="16" t="s">
        <v>340</v>
      </c>
      <c r="AI111" s="16" t="s">
        <v>340</v>
      </c>
      <c r="AJ111" s="16" t="s">
        <v>340</v>
      </c>
      <c r="AK111" s="16" t="s">
        <v>340</v>
      </c>
      <c r="AL111" s="16" t="s">
        <v>340</v>
      </c>
      <c r="AM111" s="691" t="s">
        <v>1882</v>
      </c>
      <c r="AN111" s="671" t="s">
        <v>454</v>
      </c>
      <c r="AO111" s="1168" t="s">
        <v>238</v>
      </c>
      <c r="AP111" s="1168" t="s">
        <v>455</v>
      </c>
      <c r="AQ111" s="664" t="s">
        <v>340</v>
      </c>
    </row>
    <row r="112" spans="1:43" ht="14.7" thickBot="1">
      <c r="A112" s="898" t="s">
        <v>3795</v>
      </c>
      <c r="B112" s="1159" t="s">
        <v>4575</v>
      </c>
      <c r="C112" s="1166" t="s">
        <v>456</v>
      </c>
      <c r="D112" s="21" t="s">
        <v>340</v>
      </c>
      <c r="E112" s="21" t="s">
        <v>340</v>
      </c>
      <c r="F112" s="21" t="s">
        <v>340</v>
      </c>
      <c r="G112" s="21" t="s">
        <v>340</v>
      </c>
      <c r="H112" s="21" t="s">
        <v>340</v>
      </c>
      <c r="I112" s="21" t="s">
        <v>340</v>
      </c>
      <c r="J112" s="1166" t="s">
        <v>4416</v>
      </c>
      <c r="K112" s="21" t="s">
        <v>3823</v>
      </c>
      <c r="L112" s="21" t="s">
        <v>340</v>
      </c>
      <c r="M112" s="31" t="s">
        <v>3821</v>
      </c>
      <c r="N112" s="31" t="s">
        <v>3590</v>
      </c>
      <c r="O112" s="21" t="s">
        <v>340</v>
      </c>
      <c r="P112" s="21" t="s">
        <v>340</v>
      </c>
      <c r="Q112" s="21" t="s">
        <v>340</v>
      </c>
      <c r="R112" s="31" t="s">
        <v>3591</v>
      </c>
      <c r="S112" s="32" t="s">
        <v>340</v>
      </c>
      <c r="T112" s="32" t="s">
        <v>340</v>
      </c>
      <c r="U112" s="31" t="s">
        <v>3772</v>
      </c>
      <c r="V112" s="31" t="s">
        <v>3773</v>
      </c>
      <c r="W112" s="31" t="s">
        <v>4077</v>
      </c>
      <c r="X112" s="31" t="s">
        <v>3960</v>
      </c>
      <c r="Y112" s="33" t="s">
        <v>3771</v>
      </c>
      <c r="Z112" s="21" t="s">
        <v>340</v>
      </c>
      <c r="AA112" s="21" t="s">
        <v>340</v>
      </c>
      <c r="AB112" s="21" t="s">
        <v>340</v>
      </c>
      <c r="AC112" s="21" t="s">
        <v>340</v>
      </c>
      <c r="AD112" s="21" t="s">
        <v>340</v>
      </c>
      <c r="AE112" s="21" t="s">
        <v>340</v>
      </c>
      <c r="AF112" s="21" t="s">
        <v>340</v>
      </c>
      <c r="AG112" s="21" t="s">
        <v>340</v>
      </c>
      <c r="AH112" s="21" t="s">
        <v>340</v>
      </c>
      <c r="AI112" s="21" t="s">
        <v>340</v>
      </c>
      <c r="AJ112" s="21" t="s">
        <v>340</v>
      </c>
      <c r="AK112" s="21" t="s">
        <v>340</v>
      </c>
      <c r="AL112" s="21" t="s">
        <v>340</v>
      </c>
      <c r="AM112" s="694" t="s">
        <v>1882</v>
      </c>
      <c r="AN112" s="672" t="s">
        <v>454</v>
      </c>
      <c r="AO112" s="1169" t="s">
        <v>238</v>
      </c>
      <c r="AP112" s="1169" t="s">
        <v>455</v>
      </c>
      <c r="AQ112" s="670" t="s">
        <v>340</v>
      </c>
    </row>
    <row r="113" spans="1:43" ht="15" thickTop="1" thickBot="1">
      <c r="A113" s="1157" t="s">
        <v>3807</v>
      </c>
      <c r="B113" s="1158" t="s">
        <v>3885</v>
      </c>
      <c r="C113" s="928" t="s">
        <v>340</v>
      </c>
      <c r="D113" s="928" t="s">
        <v>340</v>
      </c>
      <c r="E113" s="928" t="s">
        <v>340</v>
      </c>
      <c r="F113" s="928" t="s">
        <v>340</v>
      </c>
      <c r="G113" s="928" t="s">
        <v>340</v>
      </c>
      <c r="H113" s="928" t="s">
        <v>340</v>
      </c>
      <c r="I113" s="928" t="s">
        <v>340</v>
      </c>
      <c r="J113" s="1167" t="s">
        <v>4554</v>
      </c>
      <c r="K113" s="928" t="s">
        <v>3823</v>
      </c>
      <c r="L113" s="928" t="s">
        <v>340</v>
      </c>
      <c r="M113" s="930" t="s">
        <v>3821</v>
      </c>
      <c r="N113" s="930" t="s">
        <v>3590</v>
      </c>
      <c r="O113" s="928" t="s">
        <v>340</v>
      </c>
      <c r="P113" s="928" t="s">
        <v>340</v>
      </c>
      <c r="Q113" s="928" t="s">
        <v>340</v>
      </c>
      <c r="R113" s="930" t="s">
        <v>3591</v>
      </c>
      <c r="S113" s="931" t="s">
        <v>340</v>
      </c>
      <c r="T113" s="931" t="s">
        <v>340</v>
      </c>
      <c r="U113" s="930" t="s">
        <v>3772</v>
      </c>
      <c r="V113" s="930" t="s">
        <v>3773</v>
      </c>
      <c r="W113" s="930" t="s">
        <v>4077</v>
      </c>
      <c r="X113" s="930" t="s">
        <v>3960</v>
      </c>
      <c r="Y113" s="1143" t="s">
        <v>3771</v>
      </c>
      <c r="Z113" s="928" t="s">
        <v>340</v>
      </c>
      <c r="AA113" s="928" t="s">
        <v>340</v>
      </c>
      <c r="AB113" s="928" t="s">
        <v>340</v>
      </c>
      <c r="AC113" s="928" t="s">
        <v>340</v>
      </c>
      <c r="AD113" s="928" t="s">
        <v>340</v>
      </c>
      <c r="AE113" s="928" t="s">
        <v>340</v>
      </c>
      <c r="AF113" s="928" t="s">
        <v>340</v>
      </c>
      <c r="AG113" s="928" t="s">
        <v>340</v>
      </c>
      <c r="AH113" s="928" t="s">
        <v>340</v>
      </c>
      <c r="AI113" s="928" t="s">
        <v>340</v>
      </c>
      <c r="AJ113" s="928" t="s">
        <v>340</v>
      </c>
      <c r="AK113" s="928" t="s">
        <v>340</v>
      </c>
      <c r="AL113" s="928" t="s">
        <v>340</v>
      </c>
      <c r="AM113" s="1170" t="s">
        <v>340</v>
      </c>
      <c r="AN113" s="1160" t="s">
        <v>454</v>
      </c>
      <c r="AO113" s="1160" t="s">
        <v>449</v>
      </c>
      <c r="AP113" s="1160" t="s">
        <v>449</v>
      </c>
      <c r="AQ113" s="933" t="s">
        <v>340</v>
      </c>
    </row>
    <row r="114" spans="1:43" ht="43.5" thickTop="1">
      <c r="A114" s="902" t="s">
        <v>3726</v>
      </c>
      <c r="B114" s="687" t="s">
        <v>361</v>
      </c>
      <c r="C114" s="16" t="s">
        <v>457</v>
      </c>
      <c r="D114" s="16" t="s">
        <v>340</v>
      </c>
      <c r="E114" s="16" t="s">
        <v>340</v>
      </c>
      <c r="F114" s="16" t="s">
        <v>340</v>
      </c>
      <c r="G114" s="34" t="s">
        <v>340</v>
      </c>
      <c r="H114" s="34" t="s">
        <v>340</v>
      </c>
      <c r="I114" s="34" t="s">
        <v>340</v>
      </c>
      <c r="J114" s="16" t="s">
        <v>240</v>
      </c>
      <c r="K114" s="16" t="s">
        <v>67</v>
      </c>
      <c r="L114" s="16" t="s">
        <v>340</v>
      </c>
      <c r="M114" s="34" t="s">
        <v>165</v>
      </c>
      <c r="N114" s="697" t="s">
        <v>75</v>
      </c>
      <c r="O114" s="34" t="s">
        <v>85</v>
      </c>
      <c r="P114" s="34" t="s">
        <v>1912</v>
      </c>
      <c r="Q114" s="34" t="s">
        <v>3958</v>
      </c>
      <c r="R114" s="34" t="s">
        <v>76</v>
      </c>
      <c r="S114" s="25" t="s">
        <v>4264</v>
      </c>
      <c r="T114" s="25" t="s">
        <v>4265</v>
      </c>
      <c r="U114" s="24" t="s">
        <v>74</v>
      </c>
      <c r="V114" s="24" t="s">
        <v>79</v>
      </c>
      <c r="W114" s="24" t="s">
        <v>78</v>
      </c>
      <c r="X114" s="24" t="s">
        <v>132</v>
      </c>
      <c r="Y114" s="26" t="s">
        <v>81</v>
      </c>
      <c r="Z114" s="34" t="s">
        <v>340</v>
      </c>
      <c r="AA114" s="16" t="s">
        <v>340</v>
      </c>
      <c r="AB114" s="16" t="s">
        <v>340</v>
      </c>
      <c r="AC114" s="16" t="s">
        <v>340</v>
      </c>
      <c r="AD114" s="16" t="s">
        <v>340</v>
      </c>
      <c r="AE114" s="16" t="s">
        <v>340</v>
      </c>
      <c r="AF114" s="16" t="s">
        <v>340</v>
      </c>
      <c r="AG114" s="16" t="s">
        <v>340</v>
      </c>
      <c r="AH114" s="16" t="s">
        <v>340</v>
      </c>
      <c r="AI114" s="16" t="s">
        <v>340</v>
      </c>
      <c r="AJ114" s="16" t="s">
        <v>340</v>
      </c>
      <c r="AK114" s="16" t="s">
        <v>340</v>
      </c>
      <c r="AL114" s="16" t="s">
        <v>340</v>
      </c>
      <c r="AM114" s="901" t="s">
        <v>1880</v>
      </c>
      <c r="AN114" s="671" t="s">
        <v>454</v>
      </c>
      <c r="AO114" s="671" t="s">
        <v>246</v>
      </c>
      <c r="AP114" s="671" t="s">
        <v>455</v>
      </c>
      <c r="AQ114" s="664" t="s">
        <v>340</v>
      </c>
    </row>
    <row r="115" spans="1:43" ht="43.2">
      <c r="A115" s="903" t="s">
        <v>3727</v>
      </c>
      <c r="B115" s="679" t="s">
        <v>361</v>
      </c>
      <c r="C115" s="18" t="s">
        <v>457</v>
      </c>
      <c r="D115" s="18" t="s">
        <v>340</v>
      </c>
      <c r="E115" s="18" t="s">
        <v>340</v>
      </c>
      <c r="F115" s="18" t="s">
        <v>340</v>
      </c>
      <c r="G115" s="35" t="s">
        <v>340</v>
      </c>
      <c r="H115" s="35" t="s">
        <v>340</v>
      </c>
      <c r="I115" s="35" t="s">
        <v>340</v>
      </c>
      <c r="J115" s="18" t="s">
        <v>240</v>
      </c>
      <c r="K115" s="18" t="s">
        <v>67</v>
      </c>
      <c r="L115" s="18" t="s">
        <v>340</v>
      </c>
      <c r="M115" s="35" t="s">
        <v>165</v>
      </c>
      <c r="N115" s="63" t="s">
        <v>75</v>
      </c>
      <c r="O115" s="35" t="s">
        <v>85</v>
      </c>
      <c r="P115" s="35" t="s">
        <v>1912</v>
      </c>
      <c r="Q115" s="35" t="s">
        <v>3958</v>
      </c>
      <c r="R115" s="35" t="s">
        <v>76</v>
      </c>
      <c r="S115" s="29" t="s">
        <v>4264</v>
      </c>
      <c r="T115" s="29" t="s">
        <v>4265</v>
      </c>
      <c r="U115" s="28" t="s">
        <v>74</v>
      </c>
      <c r="V115" s="28" t="s">
        <v>79</v>
      </c>
      <c r="W115" s="28" t="s">
        <v>78</v>
      </c>
      <c r="X115" s="28" t="s">
        <v>132</v>
      </c>
      <c r="Y115" s="30" t="s">
        <v>81</v>
      </c>
      <c r="Z115" s="35" t="s">
        <v>340</v>
      </c>
      <c r="AA115" s="18" t="s">
        <v>340</v>
      </c>
      <c r="AB115" s="18" t="s">
        <v>340</v>
      </c>
      <c r="AC115" s="18" t="s">
        <v>340</v>
      </c>
      <c r="AD115" s="18" t="s">
        <v>340</v>
      </c>
      <c r="AE115" s="18" t="s">
        <v>340</v>
      </c>
      <c r="AF115" s="18" t="s">
        <v>340</v>
      </c>
      <c r="AG115" s="18" t="s">
        <v>340</v>
      </c>
      <c r="AH115" s="18" t="s">
        <v>340</v>
      </c>
      <c r="AI115" s="18" t="s">
        <v>340</v>
      </c>
      <c r="AJ115" s="18" t="s">
        <v>340</v>
      </c>
      <c r="AK115" s="18" t="s">
        <v>340</v>
      </c>
      <c r="AL115" s="18" t="s">
        <v>340</v>
      </c>
      <c r="AM115" s="27" t="s">
        <v>1880</v>
      </c>
      <c r="AN115" s="80" t="s">
        <v>454</v>
      </c>
      <c r="AO115" s="80" t="s">
        <v>246</v>
      </c>
      <c r="AP115" s="80" t="s">
        <v>455</v>
      </c>
      <c r="AQ115" s="666" t="s">
        <v>340</v>
      </c>
    </row>
    <row r="116" spans="1:43" ht="43.2">
      <c r="A116" s="891" t="s">
        <v>1439</v>
      </c>
      <c r="B116" s="679" t="s">
        <v>361</v>
      </c>
      <c r="C116" s="18" t="s">
        <v>457</v>
      </c>
      <c r="D116" s="18" t="s">
        <v>340</v>
      </c>
      <c r="E116" s="18" t="s">
        <v>340</v>
      </c>
      <c r="F116" s="18" t="s">
        <v>340</v>
      </c>
      <c r="G116" s="35" t="s">
        <v>340</v>
      </c>
      <c r="H116" s="35" t="s">
        <v>340</v>
      </c>
      <c r="I116" s="35" t="s">
        <v>340</v>
      </c>
      <c r="J116" s="18" t="s">
        <v>240</v>
      </c>
      <c r="K116" s="18" t="s">
        <v>67</v>
      </c>
      <c r="L116" s="18" t="s">
        <v>340</v>
      </c>
      <c r="M116" s="35" t="s">
        <v>165</v>
      </c>
      <c r="N116" s="63" t="s">
        <v>75</v>
      </c>
      <c r="O116" s="35" t="s">
        <v>85</v>
      </c>
      <c r="P116" s="35" t="s">
        <v>1912</v>
      </c>
      <c r="Q116" s="35" t="s">
        <v>3958</v>
      </c>
      <c r="R116" s="35" t="s">
        <v>76</v>
      </c>
      <c r="S116" s="29" t="s">
        <v>4264</v>
      </c>
      <c r="T116" s="29" t="s">
        <v>4265</v>
      </c>
      <c r="U116" s="35" t="s">
        <v>74</v>
      </c>
      <c r="V116" s="63" t="s">
        <v>79</v>
      </c>
      <c r="W116" s="63" t="s">
        <v>78</v>
      </c>
      <c r="X116" s="28" t="s">
        <v>132</v>
      </c>
      <c r="Y116" s="30" t="s">
        <v>81</v>
      </c>
      <c r="Z116" s="35" t="s">
        <v>340</v>
      </c>
      <c r="AA116" s="18" t="s">
        <v>340</v>
      </c>
      <c r="AB116" s="18" t="s">
        <v>340</v>
      </c>
      <c r="AC116" s="18" t="s">
        <v>340</v>
      </c>
      <c r="AD116" s="18" t="s">
        <v>340</v>
      </c>
      <c r="AE116" s="18" t="s">
        <v>340</v>
      </c>
      <c r="AF116" s="18" t="s">
        <v>340</v>
      </c>
      <c r="AG116" s="18" t="s">
        <v>340</v>
      </c>
      <c r="AH116" s="18" t="s">
        <v>340</v>
      </c>
      <c r="AI116" s="18" t="s">
        <v>340</v>
      </c>
      <c r="AJ116" s="18" t="s">
        <v>340</v>
      </c>
      <c r="AK116" s="18" t="s">
        <v>340</v>
      </c>
      <c r="AL116" s="18" t="s">
        <v>340</v>
      </c>
      <c r="AM116" s="27" t="s">
        <v>1880</v>
      </c>
      <c r="AN116" s="80" t="s">
        <v>454</v>
      </c>
      <c r="AO116" s="80" t="s">
        <v>246</v>
      </c>
      <c r="AP116" s="80" t="s">
        <v>455</v>
      </c>
      <c r="AQ116" s="666" t="s">
        <v>340</v>
      </c>
    </row>
    <row r="117" spans="1:43" ht="43.2">
      <c r="A117" s="1076" t="s">
        <v>4385</v>
      </c>
      <c r="B117" s="679" t="s">
        <v>361</v>
      </c>
      <c r="C117" s="18" t="s">
        <v>457</v>
      </c>
      <c r="D117" s="18" t="s">
        <v>340</v>
      </c>
      <c r="E117" s="18" t="s">
        <v>340</v>
      </c>
      <c r="F117" s="18" t="s">
        <v>340</v>
      </c>
      <c r="G117" s="35" t="s">
        <v>340</v>
      </c>
      <c r="H117" s="35" t="s">
        <v>340</v>
      </c>
      <c r="I117" s="35" t="s">
        <v>340</v>
      </c>
      <c r="J117" s="18" t="s">
        <v>240</v>
      </c>
      <c r="K117" s="18" t="s">
        <v>67</v>
      </c>
      <c r="L117" s="18" t="s">
        <v>340</v>
      </c>
      <c r="M117" s="35" t="s">
        <v>165</v>
      </c>
      <c r="N117" s="63" t="s">
        <v>75</v>
      </c>
      <c r="O117" s="35" t="s">
        <v>85</v>
      </c>
      <c r="P117" s="35" t="s">
        <v>1912</v>
      </c>
      <c r="Q117" s="35" t="s">
        <v>3958</v>
      </c>
      <c r="R117" s="35" t="s">
        <v>76</v>
      </c>
      <c r="S117" s="29" t="s">
        <v>4264</v>
      </c>
      <c r="T117" s="29" t="s">
        <v>4265</v>
      </c>
      <c r="U117" s="35" t="s">
        <v>74</v>
      </c>
      <c r="V117" s="63" t="s">
        <v>79</v>
      </c>
      <c r="W117" s="63" t="s">
        <v>78</v>
      </c>
      <c r="X117" s="28" t="s">
        <v>132</v>
      </c>
      <c r="Y117" s="30" t="s">
        <v>81</v>
      </c>
      <c r="Z117" s="35" t="s">
        <v>340</v>
      </c>
      <c r="AA117" s="18" t="s">
        <v>340</v>
      </c>
      <c r="AB117" s="18" t="s">
        <v>340</v>
      </c>
      <c r="AC117" s="18" t="s">
        <v>340</v>
      </c>
      <c r="AD117" s="18" t="s">
        <v>340</v>
      </c>
      <c r="AE117" s="18" t="s">
        <v>340</v>
      </c>
      <c r="AF117" s="18" t="s">
        <v>340</v>
      </c>
      <c r="AG117" s="18" t="s">
        <v>340</v>
      </c>
      <c r="AH117" s="18" t="s">
        <v>340</v>
      </c>
      <c r="AI117" s="18" t="s">
        <v>340</v>
      </c>
      <c r="AJ117" s="18" t="s">
        <v>340</v>
      </c>
      <c r="AK117" s="18" t="s">
        <v>340</v>
      </c>
      <c r="AL117" s="18" t="s">
        <v>340</v>
      </c>
      <c r="AM117" s="27" t="s">
        <v>1880</v>
      </c>
      <c r="AN117" s="80" t="s">
        <v>454</v>
      </c>
      <c r="AO117" s="80" t="s">
        <v>246</v>
      </c>
      <c r="AP117" s="80" t="s">
        <v>455</v>
      </c>
      <c r="AQ117" s="666" t="s">
        <v>340</v>
      </c>
    </row>
    <row r="118" spans="1:43" ht="43.2">
      <c r="A118" s="891" t="s">
        <v>1440</v>
      </c>
      <c r="B118" s="679" t="s">
        <v>361</v>
      </c>
      <c r="C118" s="18" t="s">
        <v>457</v>
      </c>
      <c r="D118" s="18" t="s">
        <v>340</v>
      </c>
      <c r="E118" s="18" t="s">
        <v>340</v>
      </c>
      <c r="F118" s="18" t="s">
        <v>340</v>
      </c>
      <c r="G118" s="35" t="s">
        <v>340</v>
      </c>
      <c r="H118" s="35" t="s">
        <v>340</v>
      </c>
      <c r="I118" s="35" t="s">
        <v>340</v>
      </c>
      <c r="J118" s="18" t="s">
        <v>240</v>
      </c>
      <c r="K118" s="18" t="s">
        <v>67</v>
      </c>
      <c r="L118" s="18" t="s">
        <v>340</v>
      </c>
      <c r="M118" s="35" t="s">
        <v>165</v>
      </c>
      <c r="N118" s="63" t="s">
        <v>75</v>
      </c>
      <c r="O118" s="35" t="s">
        <v>85</v>
      </c>
      <c r="P118" s="35" t="s">
        <v>1912</v>
      </c>
      <c r="Q118" s="35" t="s">
        <v>3958</v>
      </c>
      <c r="R118" s="35" t="s">
        <v>76</v>
      </c>
      <c r="S118" s="29" t="s">
        <v>4264</v>
      </c>
      <c r="T118" s="29" t="s">
        <v>4265</v>
      </c>
      <c r="U118" s="28" t="s">
        <v>74</v>
      </c>
      <c r="V118" s="28" t="s">
        <v>79</v>
      </c>
      <c r="W118" s="28" t="s">
        <v>78</v>
      </c>
      <c r="X118" s="28" t="s">
        <v>132</v>
      </c>
      <c r="Y118" s="30" t="s">
        <v>81</v>
      </c>
      <c r="Z118" s="35" t="s">
        <v>340</v>
      </c>
      <c r="AA118" s="18" t="s">
        <v>340</v>
      </c>
      <c r="AB118" s="18" t="s">
        <v>340</v>
      </c>
      <c r="AC118" s="18" t="s">
        <v>340</v>
      </c>
      <c r="AD118" s="18" t="s">
        <v>340</v>
      </c>
      <c r="AE118" s="18" t="s">
        <v>340</v>
      </c>
      <c r="AF118" s="18" t="s">
        <v>340</v>
      </c>
      <c r="AG118" s="18" t="s">
        <v>340</v>
      </c>
      <c r="AH118" s="18" t="s">
        <v>340</v>
      </c>
      <c r="AI118" s="18" t="s">
        <v>340</v>
      </c>
      <c r="AJ118" s="18" t="s">
        <v>340</v>
      </c>
      <c r="AK118" s="18" t="s">
        <v>340</v>
      </c>
      <c r="AL118" s="18" t="s">
        <v>340</v>
      </c>
      <c r="AM118" s="27" t="s">
        <v>1880</v>
      </c>
      <c r="AN118" s="80" t="s">
        <v>454</v>
      </c>
      <c r="AO118" s="80" t="s">
        <v>246</v>
      </c>
      <c r="AP118" s="80" t="s">
        <v>455</v>
      </c>
      <c r="AQ118" s="666" t="s">
        <v>340</v>
      </c>
    </row>
    <row r="119" spans="1:43" ht="43.2">
      <c r="A119" s="1076" t="s">
        <v>4386</v>
      </c>
      <c r="B119" s="679" t="s">
        <v>361</v>
      </c>
      <c r="C119" s="18" t="s">
        <v>457</v>
      </c>
      <c r="D119" s="18" t="s">
        <v>340</v>
      </c>
      <c r="E119" s="18" t="s">
        <v>340</v>
      </c>
      <c r="F119" s="18" t="s">
        <v>340</v>
      </c>
      <c r="G119" s="35" t="s">
        <v>340</v>
      </c>
      <c r="H119" s="35" t="s">
        <v>340</v>
      </c>
      <c r="I119" s="35" t="s">
        <v>340</v>
      </c>
      <c r="J119" s="18" t="s">
        <v>240</v>
      </c>
      <c r="K119" s="18" t="s">
        <v>67</v>
      </c>
      <c r="L119" s="18" t="s">
        <v>340</v>
      </c>
      <c r="M119" s="35" t="s">
        <v>165</v>
      </c>
      <c r="N119" s="63" t="s">
        <v>75</v>
      </c>
      <c r="O119" s="35" t="s">
        <v>85</v>
      </c>
      <c r="P119" s="35" t="s">
        <v>1912</v>
      </c>
      <c r="Q119" s="35" t="s">
        <v>3958</v>
      </c>
      <c r="R119" s="35" t="s">
        <v>76</v>
      </c>
      <c r="S119" s="29" t="s">
        <v>4264</v>
      </c>
      <c r="T119" s="29" t="s">
        <v>4265</v>
      </c>
      <c r="U119" s="28" t="s">
        <v>74</v>
      </c>
      <c r="V119" s="28" t="s">
        <v>79</v>
      </c>
      <c r="W119" s="28" t="s">
        <v>78</v>
      </c>
      <c r="X119" s="28" t="s">
        <v>132</v>
      </c>
      <c r="Y119" s="30" t="s">
        <v>81</v>
      </c>
      <c r="Z119" s="35" t="s">
        <v>340</v>
      </c>
      <c r="AA119" s="18" t="s">
        <v>340</v>
      </c>
      <c r="AB119" s="18" t="s">
        <v>340</v>
      </c>
      <c r="AC119" s="18" t="s">
        <v>340</v>
      </c>
      <c r="AD119" s="18" t="s">
        <v>340</v>
      </c>
      <c r="AE119" s="18" t="s">
        <v>340</v>
      </c>
      <c r="AF119" s="18" t="s">
        <v>340</v>
      </c>
      <c r="AG119" s="18" t="s">
        <v>340</v>
      </c>
      <c r="AH119" s="18" t="s">
        <v>340</v>
      </c>
      <c r="AI119" s="18" t="s">
        <v>340</v>
      </c>
      <c r="AJ119" s="18" t="s">
        <v>340</v>
      </c>
      <c r="AK119" s="18" t="s">
        <v>340</v>
      </c>
      <c r="AL119" s="18" t="s">
        <v>340</v>
      </c>
      <c r="AM119" s="27" t="s">
        <v>1880</v>
      </c>
      <c r="AN119" s="80" t="s">
        <v>454</v>
      </c>
      <c r="AO119" s="80" t="s">
        <v>246</v>
      </c>
      <c r="AP119" s="80" t="s">
        <v>455</v>
      </c>
      <c r="AQ119" s="666" t="s">
        <v>340</v>
      </c>
    </row>
    <row r="120" spans="1:43" ht="43.2">
      <c r="A120" s="891" t="s">
        <v>1441</v>
      </c>
      <c r="B120" s="679" t="s">
        <v>361</v>
      </c>
      <c r="C120" s="18" t="s">
        <v>457</v>
      </c>
      <c r="D120" s="18" t="s">
        <v>340</v>
      </c>
      <c r="E120" s="18" t="s">
        <v>340</v>
      </c>
      <c r="F120" s="18" t="s">
        <v>340</v>
      </c>
      <c r="G120" s="35" t="s">
        <v>340</v>
      </c>
      <c r="H120" s="35" t="s">
        <v>340</v>
      </c>
      <c r="I120" s="35" t="s">
        <v>340</v>
      </c>
      <c r="J120" s="18" t="s">
        <v>240</v>
      </c>
      <c r="K120" s="18" t="s">
        <v>67</v>
      </c>
      <c r="L120" s="18" t="s">
        <v>340</v>
      </c>
      <c r="M120" s="35" t="s">
        <v>165</v>
      </c>
      <c r="N120" s="63" t="s">
        <v>75</v>
      </c>
      <c r="O120" s="35" t="s">
        <v>85</v>
      </c>
      <c r="P120" s="35" t="s">
        <v>1912</v>
      </c>
      <c r="Q120" s="35" t="s">
        <v>3958</v>
      </c>
      <c r="R120" s="35" t="s">
        <v>76</v>
      </c>
      <c r="S120" s="29" t="s">
        <v>4264</v>
      </c>
      <c r="T120" s="29" t="s">
        <v>4265</v>
      </c>
      <c r="U120" s="28" t="s">
        <v>74</v>
      </c>
      <c r="V120" s="28" t="s">
        <v>79</v>
      </c>
      <c r="W120" s="28" t="s">
        <v>78</v>
      </c>
      <c r="X120" s="28" t="s">
        <v>132</v>
      </c>
      <c r="Y120" s="30" t="s">
        <v>81</v>
      </c>
      <c r="Z120" s="35" t="s">
        <v>340</v>
      </c>
      <c r="AA120" s="18" t="s">
        <v>340</v>
      </c>
      <c r="AB120" s="18" t="s">
        <v>340</v>
      </c>
      <c r="AC120" s="18" t="s">
        <v>340</v>
      </c>
      <c r="AD120" s="18" t="s">
        <v>340</v>
      </c>
      <c r="AE120" s="18" t="s">
        <v>340</v>
      </c>
      <c r="AF120" s="18" t="s">
        <v>340</v>
      </c>
      <c r="AG120" s="18" t="s">
        <v>340</v>
      </c>
      <c r="AH120" s="18" t="s">
        <v>340</v>
      </c>
      <c r="AI120" s="18" t="s">
        <v>340</v>
      </c>
      <c r="AJ120" s="18" t="s">
        <v>340</v>
      </c>
      <c r="AK120" s="18" t="s">
        <v>340</v>
      </c>
      <c r="AL120" s="18" t="s">
        <v>340</v>
      </c>
      <c r="AM120" s="27" t="s">
        <v>1880</v>
      </c>
      <c r="AN120" s="80" t="s">
        <v>454</v>
      </c>
      <c r="AO120" s="80" t="s">
        <v>246</v>
      </c>
      <c r="AP120" s="80" t="s">
        <v>455</v>
      </c>
      <c r="AQ120" s="666" t="s">
        <v>340</v>
      </c>
    </row>
    <row r="121" spans="1:43" ht="43.2">
      <c r="A121" s="1076" t="s">
        <v>4387</v>
      </c>
      <c r="B121" s="679" t="s">
        <v>361</v>
      </c>
      <c r="C121" s="18" t="s">
        <v>457</v>
      </c>
      <c r="D121" s="18" t="s">
        <v>340</v>
      </c>
      <c r="E121" s="18" t="s">
        <v>340</v>
      </c>
      <c r="F121" s="18" t="s">
        <v>340</v>
      </c>
      <c r="G121" s="35" t="s">
        <v>340</v>
      </c>
      <c r="H121" s="35" t="s">
        <v>340</v>
      </c>
      <c r="I121" s="35" t="s">
        <v>340</v>
      </c>
      <c r="J121" s="18" t="s">
        <v>240</v>
      </c>
      <c r="K121" s="18" t="s">
        <v>67</v>
      </c>
      <c r="L121" s="18" t="s">
        <v>340</v>
      </c>
      <c r="M121" s="35" t="s">
        <v>165</v>
      </c>
      <c r="N121" s="63" t="s">
        <v>75</v>
      </c>
      <c r="O121" s="35" t="s">
        <v>85</v>
      </c>
      <c r="P121" s="35" t="s">
        <v>1912</v>
      </c>
      <c r="Q121" s="35" t="s">
        <v>3958</v>
      </c>
      <c r="R121" s="35" t="s">
        <v>76</v>
      </c>
      <c r="S121" s="29" t="s">
        <v>4264</v>
      </c>
      <c r="T121" s="29" t="s">
        <v>4265</v>
      </c>
      <c r="U121" s="28" t="s">
        <v>74</v>
      </c>
      <c r="V121" s="28" t="s">
        <v>79</v>
      </c>
      <c r="W121" s="28" t="s">
        <v>78</v>
      </c>
      <c r="X121" s="28" t="s">
        <v>132</v>
      </c>
      <c r="Y121" s="30" t="s">
        <v>81</v>
      </c>
      <c r="Z121" s="35" t="s">
        <v>340</v>
      </c>
      <c r="AA121" s="18" t="s">
        <v>340</v>
      </c>
      <c r="AB121" s="18" t="s">
        <v>340</v>
      </c>
      <c r="AC121" s="18" t="s">
        <v>340</v>
      </c>
      <c r="AD121" s="18" t="s">
        <v>340</v>
      </c>
      <c r="AE121" s="18" t="s">
        <v>340</v>
      </c>
      <c r="AF121" s="18" t="s">
        <v>340</v>
      </c>
      <c r="AG121" s="18" t="s">
        <v>340</v>
      </c>
      <c r="AH121" s="18" t="s">
        <v>340</v>
      </c>
      <c r="AI121" s="18" t="s">
        <v>340</v>
      </c>
      <c r="AJ121" s="18" t="s">
        <v>340</v>
      </c>
      <c r="AK121" s="18" t="s">
        <v>340</v>
      </c>
      <c r="AL121" s="18" t="s">
        <v>340</v>
      </c>
      <c r="AM121" s="27" t="s">
        <v>1880</v>
      </c>
      <c r="AN121" s="80" t="s">
        <v>454</v>
      </c>
      <c r="AO121" s="80" t="s">
        <v>246</v>
      </c>
      <c r="AP121" s="80" t="s">
        <v>455</v>
      </c>
      <c r="AQ121" s="666" t="s">
        <v>340</v>
      </c>
    </row>
    <row r="122" spans="1:43" ht="43.2">
      <c r="A122" s="891" t="s">
        <v>363</v>
      </c>
      <c r="B122" s="679" t="s">
        <v>361</v>
      </c>
      <c r="C122" s="1148" t="s">
        <v>457</v>
      </c>
      <c r="D122" s="18" t="s">
        <v>340</v>
      </c>
      <c r="E122" s="18" t="s">
        <v>340</v>
      </c>
      <c r="F122" s="18" t="s">
        <v>340</v>
      </c>
      <c r="G122" s="35" t="s">
        <v>340</v>
      </c>
      <c r="H122" s="35" t="s">
        <v>340</v>
      </c>
      <c r="I122" s="35" t="s">
        <v>340</v>
      </c>
      <c r="J122" s="18" t="s">
        <v>240</v>
      </c>
      <c r="K122" s="18" t="s">
        <v>67</v>
      </c>
      <c r="L122" s="18" t="s">
        <v>340</v>
      </c>
      <c r="M122" s="35" t="s">
        <v>165</v>
      </c>
      <c r="N122" s="63" t="s">
        <v>75</v>
      </c>
      <c r="O122" s="35" t="s">
        <v>85</v>
      </c>
      <c r="P122" s="35" t="s">
        <v>1912</v>
      </c>
      <c r="Q122" s="35" t="s">
        <v>3958</v>
      </c>
      <c r="R122" s="35" t="s">
        <v>76</v>
      </c>
      <c r="S122" s="29" t="s">
        <v>4264</v>
      </c>
      <c r="T122" s="29" t="s">
        <v>4265</v>
      </c>
      <c r="U122" s="28" t="s">
        <v>74</v>
      </c>
      <c r="V122" s="28" t="s">
        <v>79</v>
      </c>
      <c r="W122" s="28" t="s">
        <v>78</v>
      </c>
      <c r="X122" s="28" t="s">
        <v>132</v>
      </c>
      <c r="Y122" s="30" t="s">
        <v>81</v>
      </c>
      <c r="Z122" s="35" t="s">
        <v>340</v>
      </c>
      <c r="AA122" s="18" t="s">
        <v>340</v>
      </c>
      <c r="AB122" s="18" t="s">
        <v>340</v>
      </c>
      <c r="AC122" s="18" t="s">
        <v>340</v>
      </c>
      <c r="AD122" s="18" t="s">
        <v>340</v>
      </c>
      <c r="AE122" s="18" t="s">
        <v>340</v>
      </c>
      <c r="AF122" s="18" t="s">
        <v>340</v>
      </c>
      <c r="AG122" s="18" t="s">
        <v>340</v>
      </c>
      <c r="AH122" s="18" t="s">
        <v>340</v>
      </c>
      <c r="AI122" s="18" t="s">
        <v>340</v>
      </c>
      <c r="AJ122" s="18" t="s">
        <v>340</v>
      </c>
      <c r="AK122" s="18" t="s">
        <v>340</v>
      </c>
      <c r="AL122" s="18" t="s">
        <v>340</v>
      </c>
      <c r="AM122" s="27" t="s">
        <v>1880</v>
      </c>
      <c r="AN122" s="80" t="s">
        <v>454</v>
      </c>
      <c r="AO122" s="1149" t="s">
        <v>246</v>
      </c>
      <c r="AP122" s="80" t="s">
        <v>455</v>
      </c>
      <c r="AQ122" s="666" t="s">
        <v>340</v>
      </c>
    </row>
    <row r="123" spans="1:43" ht="43.2">
      <c r="A123" s="891" t="s">
        <v>439</v>
      </c>
      <c r="B123" s="679" t="s">
        <v>361</v>
      </c>
      <c r="C123" s="18" t="s">
        <v>457</v>
      </c>
      <c r="D123" s="18" t="s">
        <v>340</v>
      </c>
      <c r="E123" s="18" t="s">
        <v>340</v>
      </c>
      <c r="F123" s="18" t="s">
        <v>340</v>
      </c>
      <c r="G123" s="35" t="s">
        <v>340</v>
      </c>
      <c r="H123" s="35" t="s">
        <v>340</v>
      </c>
      <c r="I123" s="35" t="s">
        <v>340</v>
      </c>
      <c r="J123" s="18" t="s">
        <v>240</v>
      </c>
      <c r="K123" s="18" t="s">
        <v>67</v>
      </c>
      <c r="L123" s="18" t="s">
        <v>340</v>
      </c>
      <c r="M123" s="35" t="s">
        <v>165</v>
      </c>
      <c r="N123" s="63" t="s">
        <v>75</v>
      </c>
      <c r="O123" s="35" t="s">
        <v>85</v>
      </c>
      <c r="P123" s="35" t="s">
        <v>1912</v>
      </c>
      <c r="Q123" s="35" t="s">
        <v>3958</v>
      </c>
      <c r="R123" s="35" t="s">
        <v>76</v>
      </c>
      <c r="S123" s="29" t="s">
        <v>4264</v>
      </c>
      <c r="T123" s="29" t="s">
        <v>4265</v>
      </c>
      <c r="U123" s="28" t="s">
        <v>74</v>
      </c>
      <c r="V123" s="28" t="s">
        <v>79</v>
      </c>
      <c r="W123" s="28" t="s">
        <v>78</v>
      </c>
      <c r="X123" s="28" t="s">
        <v>132</v>
      </c>
      <c r="Y123" s="30" t="s">
        <v>81</v>
      </c>
      <c r="Z123" s="35" t="s">
        <v>340</v>
      </c>
      <c r="AA123" s="18" t="s">
        <v>340</v>
      </c>
      <c r="AB123" s="18" t="s">
        <v>340</v>
      </c>
      <c r="AC123" s="18" t="s">
        <v>340</v>
      </c>
      <c r="AD123" s="18" t="s">
        <v>340</v>
      </c>
      <c r="AE123" s="18" t="s">
        <v>340</v>
      </c>
      <c r="AF123" s="18" t="s">
        <v>340</v>
      </c>
      <c r="AG123" s="18" t="s">
        <v>340</v>
      </c>
      <c r="AH123" s="18" t="s">
        <v>340</v>
      </c>
      <c r="AI123" s="18" t="s">
        <v>340</v>
      </c>
      <c r="AJ123" s="18" t="s">
        <v>340</v>
      </c>
      <c r="AK123" s="18" t="s">
        <v>340</v>
      </c>
      <c r="AL123" s="18" t="s">
        <v>340</v>
      </c>
      <c r="AM123" s="27" t="s">
        <v>1880</v>
      </c>
      <c r="AN123" s="80" t="s">
        <v>454</v>
      </c>
      <c r="AO123" s="80" t="s">
        <v>246</v>
      </c>
      <c r="AP123" s="80" t="s">
        <v>455</v>
      </c>
      <c r="AQ123" s="666" t="s">
        <v>340</v>
      </c>
    </row>
    <row r="124" spans="1:43" ht="43.2">
      <c r="A124" s="891" t="s">
        <v>440</v>
      </c>
      <c r="B124" s="679" t="s">
        <v>361</v>
      </c>
      <c r="C124" s="18" t="s">
        <v>457</v>
      </c>
      <c r="D124" s="18" t="s">
        <v>340</v>
      </c>
      <c r="E124" s="18" t="s">
        <v>340</v>
      </c>
      <c r="F124" s="18" t="s">
        <v>340</v>
      </c>
      <c r="G124" s="35" t="s">
        <v>340</v>
      </c>
      <c r="H124" s="35" t="s">
        <v>340</v>
      </c>
      <c r="I124" s="35" t="s">
        <v>340</v>
      </c>
      <c r="J124" s="18" t="s">
        <v>240</v>
      </c>
      <c r="K124" s="18" t="s">
        <v>67</v>
      </c>
      <c r="L124" s="18" t="s">
        <v>340</v>
      </c>
      <c r="M124" s="35" t="s">
        <v>165</v>
      </c>
      <c r="N124" s="63" t="s">
        <v>75</v>
      </c>
      <c r="O124" s="35" t="s">
        <v>85</v>
      </c>
      <c r="P124" s="35" t="s">
        <v>1912</v>
      </c>
      <c r="Q124" s="35" t="s">
        <v>3958</v>
      </c>
      <c r="R124" s="35" t="s">
        <v>76</v>
      </c>
      <c r="S124" s="29" t="s">
        <v>4264</v>
      </c>
      <c r="T124" s="29" t="s">
        <v>4265</v>
      </c>
      <c r="U124" s="28" t="s">
        <v>74</v>
      </c>
      <c r="V124" s="28" t="s">
        <v>79</v>
      </c>
      <c r="W124" s="28" t="s">
        <v>78</v>
      </c>
      <c r="X124" s="28" t="s">
        <v>132</v>
      </c>
      <c r="Y124" s="30" t="s">
        <v>81</v>
      </c>
      <c r="Z124" s="35" t="s">
        <v>340</v>
      </c>
      <c r="AA124" s="18" t="s">
        <v>340</v>
      </c>
      <c r="AB124" s="18" t="s">
        <v>340</v>
      </c>
      <c r="AC124" s="18" t="s">
        <v>340</v>
      </c>
      <c r="AD124" s="18" t="s">
        <v>340</v>
      </c>
      <c r="AE124" s="18" t="s">
        <v>340</v>
      </c>
      <c r="AF124" s="18" t="s">
        <v>340</v>
      </c>
      <c r="AG124" s="18" t="s">
        <v>340</v>
      </c>
      <c r="AH124" s="18" t="s">
        <v>340</v>
      </c>
      <c r="AI124" s="18" t="s">
        <v>340</v>
      </c>
      <c r="AJ124" s="18" t="s">
        <v>340</v>
      </c>
      <c r="AK124" s="18" t="s">
        <v>340</v>
      </c>
      <c r="AL124" s="18" t="s">
        <v>340</v>
      </c>
      <c r="AM124" s="27" t="s">
        <v>1880</v>
      </c>
      <c r="AN124" s="80" t="s">
        <v>454</v>
      </c>
      <c r="AO124" s="80" t="s">
        <v>246</v>
      </c>
      <c r="AP124" s="1149" t="s">
        <v>455</v>
      </c>
      <c r="AQ124" s="666" t="s">
        <v>340</v>
      </c>
    </row>
    <row r="125" spans="1:43" ht="43.2">
      <c r="A125" s="891" t="s">
        <v>827</v>
      </c>
      <c r="B125" s="679" t="s">
        <v>361</v>
      </c>
      <c r="C125" s="18" t="s">
        <v>457</v>
      </c>
      <c r="D125" s="18" t="s">
        <v>340</v>
      </c>
      <c r="E125" s="18" t="s">
        <v>340</v>
      </c>
      <c r="F125" s="18" t="s">
        <v>340</v>
      </c>
      <c r="G125" s="35" t="s">
        <v>340</v>
      </c>
      <c r="H125" s="35" t="s">
        <v>340</v>
      </c>
      <c r="I125" s="35" t="s">
        <v>340</v>
      </c>
      <c r="J125" s="18" t="s">
        <v>240</v>
      </c>
      <c r="K125" s="18" t="s">
        <v>67</v>
      </c>
      <c r="L125" s="18" t="s">
        <v>340</v>
      </c>
      <c r="M125" s="35" t="s">
        <v>165</v>
      </c>
      <c r="N125" s="63" t="s">
        <v>75</v>
      </c>
      <c r="O125" s="35" t="s">
        <v>85</v>
      </c>
      <c r="P125" s="35" t="s">
        <v>1912</v>
      </c>
      <c r="Q125" s="35" t="s">
        <v>3958</v>
      </c>
      <c r="R125" s="35" t="s">
        <v>76</v>
      </c>
      <c r="S125" s="29" t="s">
        <v>4264</v>
      </c>
      <c r="T125" s="29" t="s">
        <v>4265</v>
      </c>
      <c r="U125" s="28" t="s">
        <v>74</v>
      </c>
      <c r="V125" s="28" t="s">
        <v>79</v>
      </c>
      <c r="W125" s="28" t="s">
        <v>78</v>
      </c>
      <c r="X125" s="28" t="s">
        <v>132</v>
      </c>
      <c r="Y125" s="29" t="s">
        <v>81</v>
      </c>
      <c r="Z125" s="35" t="s">
        <v>340</v>
      </c>
      <c r="AA125" s="18" t="s">
        <v>340</v>
      </c>
      <c r="AB125" s="18" t="s">
        <v>340</v>
      </c>
      <c r="AC125" s="18" t="s">
        <v>340</v>
      </c>
      <c r="AD125" s="18" t="s">
        <v>340</v>
      </c>
      <c r="AE125" s="18" t="s">
        <v>340</v>
      </c>
      <c r="AF125" s="18" t="s">
        <v>340</v>
      </c>
      <c r="AG125" s="18" t="s">
        <v>340</v>
      </c>
      <c r="AH125" s="18" t="s">
        <v>340</v>
      </c>
      <c r="AI125" s="18" t="s">
        <v>340</v>
      </c>
      <c r="AJ125" s="18" t="s">
        <v>340</v>
      </c>
      <c r="AK125" s="18" t="s">
        <v>340</v>
      </c>
      <c r="AL125" s="18" t="s">
        <v>340</v>
      </c>
      <c r="AM125" s="27" t="s">
        <v>1880</v>
      </c>
      <c r="AN125" s="80" t="s">
        <v>454</v>
      </c>
      <c r="AO125" s="80" t="s">
        <v>246</v>
      </c>
      <c r="AP125" s="80" t="s">
        <v>455</v>
      </c>
      <c r="AQ125" s="666" t="s">
        <v>340</v>
      </c>
    </row>
    <row r="126" spans="1:43" ht="43.2">
      <c r="A126" s="1116" t="s">
        <v>830</v>
      </c>
      <c r="B126" s="679" t="s">
        <v>361</v>
      </c>
      <c r="C126" s="18" t="s">
        <v>457</v>
      </c>
      <c r="D126" s="18" t="s">
        <v>340</v>
      </c>
      <c r="E126" s="18" t="s">
        <v>340</v>
      </c>
      <c r="F126" s="18" t="s">
        <v>340</v>
      </c>
      <c r="G126" s="35" t="s">
        <v>340</v>
      </c>
      <c r="H126" s="35" t="s">
        <v>340</v>
      </c>
      <c r="I126" s="35" t="s">
        <v>340</v>
      </c>
      <c r="J126" s="18" t="s">
        <v>240</v>
      </c>
      <c r="K126" s="18" t="s">
        <v>67</v>
      </c>
      <c r="L126" s="18" t="s">
        <v>340</v>
      </c>
      <c r="M126" s="35" t="s">
        <v>165</v>
      </c>
      <c r="N126" s="63" t="s">
        <v>75</v>
      </c>
      <c r="O126" s="35" t="s">
        <v>85</v>
      </c>
      <c r="P126" s="35" t="s">
        <v>1912</v>
      </c>
      <c r="Q126" s="35" t="s">
        <v>3958</v>
      </c>
      <c r="R126" s="35" t="s">
        <v>76</v>
      </c>
      <c r="S126" s="29" t="s">
        <v>4264</v>
      </c>
      <c r="T126" s="29" t="s">
        <v>4265</v>
      </c>
      <c r="U126" s="28" t="s">
        <v>74</v>
      </c>
      <c r="V126" s="28" t="s">
        <v>79</v>
      </c>
      <c r="W126" s="28" t="s">
        <v>78</v>
      </c>
      <c r="X126" s="28" t="s">
        <v>132</v>
      </c>
      <c r="Y126" s="29" t="s">
        <v>81</v>
      </c>
      <c r="Z126" s="35" t="s">
        <v>340</v>
      </c>
      <c r="AA126" s="18" t="s">
        <v>340</v>
      </c>
      <c r="AB126" s="18" t="s">
        <v>340</v>
      </c>
      <c r="AC126" s="18" t="s">
        <v>340</v>
      </c>
      <c r="AD126" s="18" t="s">
        <v>340</v>
      </c>
      <c r="AE126" s="18" t="s">
        <v>340</v>
      </c>
      <c r="AF126" s="18" t="s">
        <v>340</v>
      </c>
      <c r="AG126" s="18" t="s">
        <v>340</v>
      </c>
      <c r="AH126" s="18" t="s">
        <v>340</v>
      </c>
      <c r="AI126" s="18" t="s">
        <v>340</v>
      </c>
      <c r="AJ126" s="18" t="s">
        <v>340</v>
      </c>
      <c r="AK126" s="18" t="s">
        <v>340</v>
      </c>
      <c r="AL126" s="18" t="s">
        <v>340</v>
      </c>
      <c r="AM126" s="27" t="s">
        <v>1880</v>
      </c>
      <c r="AN126" s="80" t="s">
        <v>454</v>
      </c>
      <c r="AO126" s="80" t="s">
        <v>246</v>
      </c>
      <c r="AP126" s="80" t="s">
        <v>455</v>
      </c>
      <c r="AQ126" s="666" t="s">
        <v>340</v>
      </c>
    </row>
    <row r="127" spans="1:43" ht="43.2">
      <c r="A127" s="891" t="s">
        <v>833</v>
      </c>
      <c r="B127" s="679" t="s">
        <v>361</v>
      </c>
      <c r="C127" s="18" t="s">
        <v>457</v>
      </c>
      <c r="D127" s="18" t="s">
        <v>340</v>
      </c>
      <c r="E127" s="18" t="s">
        <v>340</v>
      </c>
      <c r="F127" s="18" t="s">
        <v>340</v>
      </c>
      <c r="G127" s="35" t="s">
        <v>340</v>
      </c>
      <c r="H127" s="35" t="s">
        <v>340</v>
      </c>
      <c r="I127" s="35" t="s">
        <v>340</v>
      </c>
      <c r="J127" s="18" t="s">
        <v>240</v>
      </c>
      <c r="K127" s="18" t="s">
        <v>67</v>
      </c>
      <c r="L127" s="18" t="s">
        <v>340</v>
      </c>
      <c r="M127" s="35" t="s">
        <v>165</v>
      </c>
      <c r="N127" s="63" t="s">
        <v>75</v>
      </c>
      <c r="O127" s="35" t="s">
        <v>85</v>
      </c>
      <c r="P127" s="35" t="s">
        <v>1912</v>
      </c>
      <c r="Q127" s="35" t="s">
        <v>3958</v>
      </c>
      <c r="R127" s="35" t="s">
        <v>76</v>
      </c>
      <c r="S127" s="29" t="s">
        <v>4264</v>
      </c>
      <c r="T127" s="29" t="s">
        <v>4265</v>
      </c>
      <c r="U127" s="28" t="s">
        <v>74</v>
      </c>
      <c r="V127" s="28" t="s">
        <v>79</v>
      </c>
      <c r="W127" s="28" t="s">
        <v>78</v>
      </c>
      <c r="X127" s="28" t="s">
        <v>132</v>
      </c>
      <c r="Y127" s="29" t="s">
        <v>81</v>
      </c>
      <c r="Z127" s="35" t="s">
        <v>340</v>
      </c>
      <c r="AA127" s="18" t="s">
        <v>340</v>
      </c>
      <c r="AB127" s="18" t="s">
        <v>340</v>
      </c>
      <c r="AC127" s="18" t="s">
        <v>340</v>
      </c>
      <c r="AD127" s="18" t="s">
        <v>340</v>
      </c>
      <c r="AE127" s="18" t="s">
        <v>340</v>
      </c>
      <c r="AF127" s="18" t="s">
        <v>340</v>
      </c>
      <c r="AG127" s="18" t="s">
        <v>340</v>
      </c>
      <c r="AH127" s="18" t="s">
        <v>340</v>
      </c>
      <c r="AI127" s="18" t="s">
        <v>340</v>
      </c>
      <c r="AJ127" s="18" t="s">
        <v>340</v>
      </c>
      <c r="AK127" s="18" t="s">
        <v>340</v>
      </c>
      <c r="AL127" s="18" t="s">
        <v>340</v>
      </c>
      <c r="AM127" s="27" t="s">
        <v>1880</v>
      </c>
      <c r="AN127" s="80" t="s">
        <v>454</v>
      </c>
      <c r="AO127" s="80" t="s">
        <v>246</v>
      </c>
      <c r="AP127" s="80" t="s">
        <v>455</v>
      </c>
      <c r="AQ127" s="666" t="s">
        <v>340</v>
      </c>
    </row>
    <row r="128" spans="1:43" ht="43.2">
      <c r="A128" s="891" t="s">
        <v>679</v>
      </c>
      <c r="B128" s="679" t="s">
        <v>361</v>
      </c>
      <c r="C128" s="18" t="s">
        <v>457</v>
      </c>
      <c r="D128" s="18" t="s">
        <v>340</v>
      </c>
      <c r="E128" s="18" t="s">
        <v>340</v>
      </c>
      <c r="F128" s="18" t="s">
        <v>340</v>
      </c>
      <c r="G128" s="35" t="s">
        <v>340</v>
      </c>
      <c r="H128" s="35" t="s">
        <v>340</v>
      </c>
      <c r="I128" s="35" t="s">
        <v>340</v>
      </c>
      <c r="J128" s="18" t="s">
        <v>240</v>
      </c>
      <c r="K128" s="18" t="s">
        <v>67</v>
      </c>
      <c r="L128" s="18" t="s">
        <v>340</v>
      </c>
      <c r="M128" s="35" t="s">
        <v>165</v>
      </c>
      <c r="N128" s="63" t="s">
        <v>75</v>
      </c>
      <c r="O128" s="35" t="s">
        <v>85</v>
      </c>
      <c r="P128" s="35" t="s">
        <v>1912</v>
      </c>
      <c r="Q128" s="35" t="s">
        <v>3958</v>
      </c>
      <c r="R128" s="35" t="s">
        <v>76</v>
      </c>
      <c r="S128" s="29" t="s">
        <v>4264</v>
      </c>
      <c r="T128" s="29" t="s">
        <v>4265</v>
      </c>
      <c r="U128" s="28" t="s">
        <v>74</v>
      </c>
      <c r="V128" s="28" t="s">
        <v>79</v>
      </c>
      <c r="W128" s="28" t="s">
        <v>78</v>
      </c>
      <c r="X128" s="28" t="s">
        <v>132</v>
      </c>
      <c r="Y128" s="29" t="s">
        <v>81</v>
      </c>
      <c r="Z128" s="35" t="s">
        <v>340</v>
      </c>
      <c r="AA128" s="18" t="s">
        <v>340</v>
      </c>
      <c r="AB128" s="18" t="s">
        <v>340</v>
      </c>
      <c r="AC128" s="18" t="s">
        <v>340</v>
      </c>
      <c r="AD128" s="18" t="s">
        <v>340</v>
      </c>
      <c r="AE128" s="18" t="s">
        <v>340</v>
      </c>
      <c r="AF128" s="18" t="s">
        <v>340</v>
      </c>
      <c r="AG128" s="18" t="s">
        <v>340</v>
      </c>
      <c r="AH128" s="18" t="s">
        <v>340</v>
      </c>
      <c r="AI128" s="18" t="s">
        <v>340</v>
      </c>
      <c r="AJ128" s="18" t="s">
        <v>340</v>
      </c>
      <c r="AK128" s="18" t="s">
        <v>340</v>
      </c>
      <c r="AL128" s="18" t="s">
        <v>340</v>
      </c>
      <c r="AM128" s="27" t="s">
        <v>1880</v>
      </c>
      <c r="AN128" s="80" t="s">
        <v>454</v>
      </c>
      <c r="AO128" s="80" t="s">
        <v>246</v>
      </c>
      <c r="AP128" s="80" t="s">
        <v>455</v>
      </c>
      <c r="AQ128" s="666" t="s">
        <v>340</v>
      </c>
    </row>
    <row r="129" spans="1:43" ht="43.2">
      <c r="A129" s="891" t="s">
        <v>682</v>
      </c>
      <c r="B129" s="679" t="s">
        <v>361</v>
      </c>
      <c r="C129" s="18" t="s">
        <v>457</v>
      </c>
      <c r="D129" s="18" t="s">
        <v>340</v>
      </c>
      <c r="E129" s="18" t="s">
        <v>340</v>
      </c>
      <c r="F129" s="18" t="s">
        <v>340</v>
      </c>
      <c r="G129" s="35" t="s">
        <v>340</v>
      </c>
      <c r="H129" s="35" t="s">
        <v>340</v>
      </c>
      <c r="I129" s="35" t="s">
        <v>340</v>
      </c>
      <c r="J129" s="18" t="s">
        <v>240</v>
      </c>
      <c r="K129" s="18" t="s">
        <v>67</v>
      </c>
      <c r="L129" s="18" t="s">
        <v>340</v>
      </c>
      <c r="M129" s="35" t="s">
        <v>165</v>
      </c>
      <c r="N129" s="63" t="s">
        <v>75</v>
      </c>
      <c r="O129" s="35" t="s">
        <v>85</v>
      </c>
      <c r="P129" s="35" t="s">
        <v>1912</v>
      </c>
      <c r="Q129" s="35" t="s">
        <v>3958</v>
      </c>
      <c r="R129" s="35" t="s">
        <v>76</v>
      </c>
      <c r="S129" s="29" t="s">
        <v>4264</v>
      </c>
      <c r="T129" s="29" t="s">
        <v>4265</v>
      </c>
      <c r="U129" s="28" t="s">
        <v>74</v>
      </c>
      <c r="V129" s="28" t="s">
        <v>79</v>
      </c>
      <c r="W129" s="28" t="s">
        <v>78</v>
      </c>
      <c r="X129" s="28" t="s">
        <v>132</v>
      </c>
      <c r="Y129" s="29" t="s">
        <v>81</v>
      </c>
      <c r="Z129" s="35" t="s">
        <v>340</v>
      </c>
      <c r="AA129" s="18" t="s">
        <v>340</v>
      </c>
      <c r="AB129" s="18" t="s">
        <v>340</v>
      </c>
      <c r="AC129" s="18" t="s">
        <v>340</v>
      </c>
      <c r="AD129" s="18" t="s">
        <v>340</v>
      </c>
      <c r="AE129" s="18" t="s">
        <v>340</v>
      </c>
      <c r="AF129" s="18" t="s">
        <v>340</v>
      </c>
      <c r="AG129" s="18" t="s">
        <v>340</v>
      </c>
      <c r="AH129" s="18" t="s">
        <v>340</v>
      </c>
      <c r="AI129" s="18" t="s">
        <v>340</v>
      </c>
      <c r="AJ129" s="18" t="s">
        <v>340</v>
      </c>
      <c r="AK129" s="18" t="s">
        <v>340</v>
      </c>
      <c r="AL129" s="18" t="s">
        <v>340</v>
      </c>
      <c r="AM129" s="27" t="s">
        <v>1880</v>
      </c>
      <c r="AN129" s="80" t="s">
        <v>454</v>
      </c>
      <c r="AO129" s="80" t="s">
        <v>246</v>
      </c>
      <c r="AP129" s="80" t="s">
        <v>455</v>
      </c>
      <c r="AQ129" s="666" t="s">
        <v>340</v>
      </c>
    </row>
    <row r="130" spans="1:43" ht="43.2">
      <c r="A130" s="891" t="s">
        <v>685</v>
      </c>
      <c r="B130" s="679" t="s">
        <v>361</v>
      </c>
      <c r="C130" s="18" t="s">
        <v>457</v>
      </c>
      <c r="D130" s="18" t="s">
        <v>340</v>
      </c>
      <c r="E130" s="18" t="s">
        <v>340</v>
      </c>
      <c r="F130" s="18" t="s">
        <v>340</v>
      </c>
      <c r="G130" s="35" t="s">
        <v>340</v>
      </c>
      <c r="H130" s="35" t="s">
        <v>340</v>
      </c>
      <c r="I130" s="35" t="s">
        <v>340</v>
      </c>
      <c r="J130" s="18" t="s">
        <v>240</v>
      </c>
      <c r="K130" s="18" t="s">
        <v>67</v>
      </c>
      <c r="L130" s="18" t="s">
        <v>340</v>
      </c>
      <c r="M130" s="35" t="s">
        <v>165</v>
      </c>
      <c r="N130" s="63" t="s">
        <v>75</v>
      </c>
      <c r="O130" s="35" t="s">
        <v>85</v>
      </c>
      <c r="P130" s="35" t="s">
        <v>1912</v>
      </c>
      <c r="Q130" s="35" t="s">
        <v>3958</v>
      </c>
      <c r="R130" s="35" t="s">
        <v>76</v>
      </c>
      <c r="S130" s="29" t="s">
        <v>4264</v>
      </c>
      <c r="T130" s="29" t="s">
        <v>4265</v>
      </c>
      <c r="U130" s="28" t="s">
        <v>74</v>
      </c>
      <c r="V130" s="28" t="s">
        <v>79</v>
      </c>
      <c r="W130" s="28" t="s">
        <v>78</v>
      </c>
      <c r="X130" s="28" t="s">
        <v>132</v>
      </c>
      <c r="Y130" s="29" t="s">
        <v>81</v>
      </c>
      <c r="Z130" s="35" t="s">
        <v>340</v>
      </c>
      <c r="AA130" s="18" t="s">
        <v>340</v>
      </c>
      <c r="AB130" s="18" t="s">
        <v>340</v>
      </c>
      <c r="AC130" s="18" t="s">
        <v>340</v>
      </c>
      <c r="AD130" s="18" t="s">
        <v>340</v>
      </c>
      <c r="AE130" s="18" t="s">
        <v>340</v>
      </c>
      <c r="AF130" s="18" t="s">
        <v>340</v>
      </c>
      <c r="AG130" s="18" t="s">
        <v>340</v>
      </c>
      <c r="AH130" s="18" t="s">
        <v>340</v>
      </c>
      <c r="AI130" s="18" t="s">
        <v>340</v>
      </c>
      <c r="AJ130" s="18" t="s">
        <v>340</v>
      </c>
      <c r="AK130" s="18" t="s">
        <v>340</v>
      </c>
      <c r="AL130" s="18" t="s">
        <v>340</v>
      </c>
      <c r="AM130" s="27" t="s">
        <v>1880</v>
      </c>
      <c r="AN130" s="80" t="s">
        <v>454</v>
      </c>
      <c r="AO130" s="80" t="s">
        <v>246</v>
      </c>
      <c r="AP130" s="80" t="s">
        <v>455</v>
      </c>
      <c r="AQ130" s="666" t="s">
        <v>340</v>
      </c>
    </row>
    <row r="131" spans="1:43" ht="43.2">
      <c r="A131" s="904" t="s">
        <v>1503</v>
      </c>
      <c r="B131" s="679" t="s">
        <v>361</v>
      </c>
      <c r="C131" s="18" t="s">
        <v>457</v>
      </c>
      <c r="D131" s="18" t="s">
        <v>340</v>
      </c>
      <c r="E131" s="18" t="s">
        <v>340</v>
      </c>
      <c r="F131" s="18" t="s">
        <v>340</v>
      </c>
      <c r="G131" s="35" t="s">
        <v>340</v>
      </c>
      <c r="H131" s="35" t="s">
        <v>340</v>
      </c>
      <c r="I131" s="35" t="s">
        <v>340</v>
      </c>
      <c r="J131" s="900" t="s">
        <v>240</v>
      </c>
      <c r="K131" s="18" t="s">
        <v>67</v>
      </c>
      <c r="L131" s="18" t="s">
        <v>340</v>
      </c>
      <c r="M131" s="35" t="s">
        <v>165</v>
      </c>
      <c r="N131" s="63" t="s">
        <v>75</v>
      </c>
      <c r="O131" s="35" t="s">
        <v>85</v>
      </c>
      <c r="P131" s="35" t="s">
        <v>1912</v>
      </c>
      <c r="Q131" s="35" t="s">
        <v>3958</v>
      </c>
      <c r="R131" s="35" t="s">
        <v>76</v>
      </c>
      <c r="S131" s="29" t="s">
        <v>4264</v>
      </c>
      <c r="T131" s="29" t="s">
        <v>4265</v>
      </c>
      <c r="U131" s="28" t="s">
        <v>74</v>
      </c>
      <c r="V131" s="28" t="s">
        <v>79</v>
      </c>
      <c r="W131" s="28" t="s">
        <v>78</v>
      </c>
      <c r="X131" s="28" t="s">
        <v>132</v>
      </c>
      <c r="Y131" s="29" t="s">
        <v>81</v>
      </c>
      <c r="Z131" s="35" t="s">
        <v>340</v>
      </c>
      <c r="AA131" s="18" t="s">
        <v>340</v>
      </c>
      <c r="AB131" s="18" t="s">
        <v>340</v>
      </c>
      <c r="AC131" s="18" t="s">
        <v>340</v>
      </c>
      <c r="AD131" s="18" t="s">
        <v>340</v>
      </c>
      <c r="AE131" s="18" t="s">
        <v>340</v>
      </c>
      <c r="AF131" s="18" t="s">
        <v>340</v>
      </c>
      <c r="AG131" s="18" t="s">
        <v>340</v>
      </c>
      <c r="AH131" s="18" t="s">
        <v>340</v>
      </c>
      <c r="AI131" s="18" t="s">
        <v>340</v>
      </c>
      <c r="AJ131" s="18" t="s">
        <v>340</v>
      </c>
      <c r="AK131" s="18" t="s">
        <v>340</v>
      </c>
      <c r="AL131" s="18" t="s">
        <v>340</v>
      </c>
      <c r="AM131" s="27" t="s">
        <v>1880</v>
      </c>
      <c r="AN131" s="80" t="s">
        <v>454</v>
      </c>
      <c r="AO131" s="80" t="s">
        <v>246</v>
      </c>
      <c r="AP131" s="80" t="s">
        <v>455</v>
      </c>
      <c r="AQ131" s="666" t="s">
        <v>340</v>
      </c>
    </row>
    <row r="132" spans="1:43" ht="43.2">
      <c r="A132" s="891" t="s">
        <v>1499</v>
      </c>
      <c r="B132" s="679" t="s">
        <v>361</v>
      </c>
      <c r="C132" s="18" t="s">
        <v>457</v>
      </c>
      <c r="D132" s="18" t="s">
        <v>340</v>
      </c>
      <c r="E132" s="18" t="s">
        <v>340</v>
      </c>
      <c r="F132" s="18" t="s">
        <v>340</v>
      </c>
      <c r="G132" s="35" t="s">
        <v>340</v>
      </c>
      <c r="H132" s="35" t="s">
        <v>340</v>
      </c>
      <c r="I132" s="35" t="s">
        <v>340</v>
      </c>
      <c r="J132" s="18" t="s">
        <v>240</v>
      </c>
      <c r="K132" s="18" t="s">
        <v>67</v>
      </c>
      <c r="L132" s="18" t="s">
        <v>340</v>
      </c>
      <c r="M132" s="35" t="s">
        <v>165</v>
      </c>
      <c r="N132" s="63" t="s">
        <v>75</v>
      </c>
      <c r="O132" s="35" t="s">
        <v>85</v>
      </c>
      <c r="P132" s="35" t="s">
        <v>1912</v>
      </c>
      <c r="Q132" s="35" t="s">
        <v>3958</v>
      </c>
      <c r="R132" s="35" t="s">
        <v>76</v>
      </c>
      <c r="S132" s="29" t="s">
        <v>4264</v>
      </c>
      <c r="T132" s="29" t="s">
        <v>4265</v>
      </c>
      <c r="U132" s="28" t="s">
        <v>74</v>
      </c>
      <c r="V132" s="28" t="s">
        <v>79</v>
      </c>
      <c r="W132" s="28" t="s">
        <v>78</v>
      </c>
      <c r="X132" s="28" t="s">
        <v>132</v>
      </c>
      <c r="Y132" s="29" t="s">
        <v>81</v>
      </c>
      <c r="Z132" s="35" t="s">
        <v>340</v>
      </c>
      <c r="AA132" s="18" t="s">
        <v>340</v>
      </c>
      <c r="AB132" s="18" t="s">
        <v>340</v>
      </c>
      <c r="AC132" s="18" t="s">
        <v>340</v>
      </c>
      <c r="AD132" s="18" t="s">
        <v>340</v>
      </c>
      <c r="AE132" s="18" t="s">
        <v>340</v>
      </c>
      <c r="AF132" s="18" t="s">
        <v>340</v>
      </c>
      <c r="AG132" s="18" t="s">
        <v>340</v>
      </c>
      <c r="AH132" s="18" t="s">
        <v>340</v>
      </c>
      <c r="AI132" s="18" t="s">
        <v>340</v>
      </c>
      <c r="AJ132" s="18" t="s">
        <v>340</v>
      </c>
      <c r="AK132" s="18" t="s">
        <v>340</v>
      </c>
      <c r="AL132" s="18" t="s">
        <v>340</v>
      </c>
      <c r="AM132" s="27" t="s">
        <v>1880</v>
      </c>
      <c r="AN132" s="80" t="s">
        <v>454</v>
      </c>
      <c r="AO132" s="80" t="s">
        <v>246</v>
      </c>
      <c r="AP132" s="80" t="s">
        <v>455</v>
      </c>
      <c r="AQ132" s="666" t="s">
        <v>340</v>
      </c>
    </row>
    <row r="133" spans="1:43" ht="43.2">
      <c r="A133" s="891" t="s">
        <v>973</v>
      </c>
      <c r="B133" s="679" t="s">
        <v>361</v>
      </c>
      <c r="C133" s="18" t="s">
        <v>457</v>
      </c>
      <c r="D133" s="18" t="s">
        <v>340</v>
      </c>
      <c r="E133" s="18" t="s">
        <v>340</v>
      </c>
      <c r="F133" s="18" t="s">
        <v>340</v>
      </c>
      <c r="G133" s="35" t="s">
        <v>340</v>
      </c>
      <c r="H133" s="35" t="s">
        <v>340</v>
      </c>
      <c r="I133" s="35" t="s">
        <v>340</v>
      </c>
      <c r="J133" s="18" t="s">
        <v>240</v>
      </c>
      <c r="K133" s="18" t="s">
        <v>67</v>
      </c>
      <c r="L133" s="18" t="s">
        <v>340</v>
      </c>
      <c r="M133" s="35" t="s">
        <v>165</v>
      </c>
      <c r="N133" s="63" t="s">
        <v>75</v>
      </c>
      <c r="O133" s="35" t="s">
        <v>85</v>
      </c>
      <c r="P133" s="35" t="s">
        <v>1912</v>
      </c>
      <c r="Q133" s="35" t="s">
        <v>3958</v>
      </c>
      <c r="R133" s="35" t="s">
        <v>76</v>
      </c>
      <c r="S133" s="29" t="s">
        <v>4264</v>
      </c>
      <c r="T133" s="29" t="s">
        <v>4265</v>
      </c>
      <c r="U133" s="28" t="s">
        <v>74</v>
      </c>
      <c r="V133" s="28" t="s">
        <v>79</v>
      </c>
      <c r="W133" s="28" t="s">
        <v>78</v>
      </c>
      <c r="X133" s="28" t="s">
        <v>132</v>
      </c>
      <c r="Y133" s="29" t="s">
        <v>81</v>
      </c>
      <c r="Z133" s="35" t="s">
        <v>340</v>
      </c>
      <c r="AA133" s="18" t="s">
        <v>340</v>
      </c>
      <c r="AB133" s="18" t="s">
        <v>340</v>
      </c>
      <c r="AC133" s="18" t="s">
        <v>340</v>
      </c>
      <c r="AD133" s="18" t="s">
        <v>340</v>
      </c>
      <c r="AE133" s="18" t="s">
        <v>340</v>
      </c>
      <c r="AF133" s="18" t="s">
        <v>340</v>
      </c>
      <c r="AG133" s="18" t="s">
        <v>340</v>
      </c>
      <c r="AH133" s="18" t="s">
        <v>340</v>
      </c>
      <c r="AI133" s="18" t="s">
        <v>340</v>
      </c>
      <c r="AJ133" s="18" t="s">
        <v>340</v>
      </c>
      <c r="AK133" s="18" t="s">
        <v>340</v>
      </c>
      <c r="AL133" s="18" t="s">
        <v>340</v>
      </c>
      <c r="AM133" s="27" t="s">
        <v>1880</v>
      </c>
      <c r="AN133" s="80" t="s">
        <v>454</v>
      </c>
      <c r="AO133" s="80" t="s">
        <v>246</v>
      </c>
      <c r="AP133" s="80" t="s">
        <v>455</v>
      </c>
      <c r="AQ133" s="666" t="s">
        <v>340</v>
      </c>
    </row>
    <row r="134" spans="1:43" ht="43.2">
      <c r="A134" s="891" t="s">
        <v>4266</v>
      </c>
      <c r="B134" s="679" t="s">
        <v>361</v>
      </c>
      <c r="C134" s="18" t="s">
        <v>457</v>
      </c>
      <c r="D134" s="18" t="s">
        <v>340</v>
      </c>
      <c r="E134" s="18" t="s">
        <v>340</v>
      </c>
      <c r="F134" s="18" t="s">
        <v>340</v>
      </c>
      <c r="G134" s="35" t="s">
        <v>340</v>
      </c>
      <c r="H134" s="35" t="s">
        <v>340</v>
      </c>
      <c r="I134" s="35" t="s">
        <v>340</v>
      </c>
      <c r="J134" s="18" t="s">
        <v>240</v>
      </c>
      <c r="K134" s="18" t="s">
        <v>67</v>
      </c>
      <c r="L134" s="18" t="s">
        <v>340</v>
      </c>
      <c r="M134" s="35" t="s">
        <v>165</v>
      </c>
      <c r="N134" s="63" t="s">
        <v>75</v>
      </c>
      <c r="O134" s="35" t="s">
        <v>85</v>
      </c>
      <c r="P134" s="35" t="s">
        <v>1912</v>
      </c>
      <c r="Q134" s="35" t="s">
        <v>3958</v>
      </c>
      <c r="R134" s="35" t="s">
        <v>76</v>
      </c>
      <c r="S134" s="29" t="s">
        <v>4264</v>
      </c>
      <c r="T134" s="29" t="s">
        <v>4265</v>
      </c>
      <c r="U134" s="28" t="s">
        <v>74</v>
      </c>
      <c r="V134" s="28" t="s">
        <v>79</v>
      </c>
      <c r="W134" s="28" t="s">
        <v>78</v>
      </c>
      <c r="X134" s="28" t="s">
        <v>132</v>
      </c>
      <c r="Y134" s="29" t="s">
        <v>81</v>
      </c>
      <c r="Z134" s="35" t="s">
        <v>340</v>
      </c>
      <c r="AA134" s="18" t="s">
        <v>340</v>
      </c>
      <c r="AB134" s="18" t="s">
        <v>340</v>
      </c>
      <c r="AC134" s="18" t="s">
        <v>340</v>
      </c>
      <c r="AD134" s="18" t="s">
        <v>340</v>
      </c>
      <c r="AE134" s="18" t="s">
        <v>340</v>
      </c>
      <c r="AF134" s="18" t="s">
        <v>340</v>
      </c>
      <c r="AG134" s="18" t="s">
        <v>340</v>
      </c>
      <c r="AH134" s="18" t="s">
        <v>340</v>
      </c>
      <c r="AI134" s="18" t="s">
        <v>340</v>
      </c>
      <c r="AJ134" s="18" t="s">
        <v>340</v>
      </c>
      <c r="AK134" s="18" t="s">
        <v>340</v>
      </c>
      <c r="AL134" s="18" t="s">
        <v>340</v>
      </c>
      <c r="AM134" s="27" t="s">
        <v>1880</v>
      </c>
      <c r="AN134" s="80" t="s">
        <v>454</v>
      </c>
      <c r="AO134" s="80" t="s">
        <v>246</v>
      </c>
      <c r="AP134" s="80" t="s">
        <v>455</v>
      </c>
      <c r="AQ134" s="666" t="s">
        <v>340</v>
      </c>
    </row>
    <row r="135" spans="1:43" ht="43.2">
      <c r="A135" s="891" t="s">
        <v>887</v>
      </c>
      <c r="B135" s="679" t="s">
        <v>361</v>
      </c>
      <c r="C135" s="18" t="s">
        <v>457</v>
      </c>
      <c r="D135" s="18" t="s">
        <v>340</v>
      </c>
      <c r="E135" s="18" t="s">
        <v>340</v>
      </c>
      <c r="F135" s="18" t="s">
        <v>340</v>
      </c>
      <c r="G135" s="35" t="s">
        <v>340</v>
      </c>
      <c r="H135" s="35" t="s">
        <v>340</v>
      </c>
      <c r="I135" s="35" t="s">
        <v>340</v>
      </c>
      <c r="J135" s="18" t="s">
        <v>240</v>
      </c>
      <c r="K135" s="18" t="s">
        <v>67</v>
      </c>
      <c r="L135" s="18" t="s">
        <v>340</v>
      </c>
      <c r="M135" s="35" t="s">
        <v>165</v>
      </c>
      <c r="N135" s="63" t="s">
        <v>75</v>
      </c>
      <c r="O135" s="35" t="s">
        <v>85</v>
      </c>
      <c r="P135" s="35" t="s">
        <v>1912</v>
      </c>
      <c r="Q135" s="35" t="s">
        <v>3958</v>
      </c>
      <c r="R135" s="35" t="s">
        <v>76</v>
      </c>
      <c r="S135" s="29" t="s">
        <v>4264</v>
      </c>
      <c r="T135" s="29" t="s">
        <v>4265</v>
      </c>
      <c r="U135" s="28" t="s">
        <v>74</v>
      </c>
      <c r="V135" s="28" t="s">
        <v>79</v>
      </c>
      <c r="W135" s="28" t="s">
        <v>78</v>
      </c>
      <c r="X135" s="28" t="s">
        <v>132</v>
      </c>
      <c r="Y135" s="29" t="s">
        <v>81</v>
      </c>
      <c r="Z135" s="35" t="s">
        <v>340</v>
      </c>
      <c r="AA135" s="18" t="s">
        <v>340</v>
      </c>
      <c r="AB135" s="18" t="s">
        <v>340</v>
      </c>
      <c r="AC135" s="18" t="s">
        <v>340</v>
      </c>
      <c r="AD135" s="18" t="s">
        <v>340</v>
      </c>
      <c r="AE135" s="18" t="s">
        <v>340</v>
      </c>
      <c r="AF135" s="18" t="s">
        <v>340</v>
      </c>
      <c r="AG135" s="18" t="s">
        <v>340</v>
      </c>
      <c r="AH135" s="18" t="s">
        <v>340</v>
      </c>
      <c r="AI135" s="18" t="s">
        <v>340</v>
      </c>
      <c r="AJ135" s="18" t="s">
        <v>340</v>
      </c>
      <c r="AK135" s="18" t="s">
        <v>340</v>
      </c>
      <c r="AL135" s="18" t="s">
        <v>340</v>
      </c>
      <c r="AM135" s="27" t="s">
        <v>1880</v>
      </c>
      <c r="AN135" s="80" t="s">
        <v>454</v>
      </c>
      <c r="AO135" s="80" t="s">
        <v>246</v>
      </c>
      <c r="AP135" s="80" t="s">
        <v>455</v>
      </c>
      <c r="AQ135" s="666" t="s">
        <v>340</v>
      </c>
    </row>
    <row r="136" spans="1:43" ht="43.5" thickBot="1">
      <c r="A136" s="889" t="s">
        <v>17</v>
      </c>
      <c r="B136" s="680" t="s">
        <v>361</v>
      </c>
      <c r="C136" s="21" t="s">
        <v>457</v>
      </c>
      <c r="D136" s="21" t="s">
        <v>340</v>
      </c>
      <c r="E136" s="21" t="s">
        <v>340</v>
      </c>
      <c r="F136" s="21" t="s">
        <v>340</v>
      </c>
      <c r="G136" s="36" t="s">
        <v>340</v>
      </c>
      <c r="H136" s="36" t="s">
        <v>340</v>
      </c>
      <c r="I136" s="36" t="s">
        <v>340</v>
      </c>
      <c r="J136" s="21" t="s">
        <v>240</v>
      </c>
      <c r="K136" s="21" t="s">
        <v>67</v>
      </c>
      <c r="L136" s="21" t="s">
        <v>340</v>
      </c>
      <c r="M136" s="36" t="s">
        <v>165</v>
      </c>
      <c r="N136" s="698" t="s">
        <v>75</v>
      </c>
      <c r="O136" s="36" t="s">
        <v>85</v>
      </c>
      <c r="P136" s="36" t="s">
        <v>1912</v>
      </c>
      <c r="Q136" s="36" t="s">
        <v>3958</v>
      </c>
      <c r="R136" s="36" t="s">
        <v>76</v>
      </c>
      <c r="S136" s="32" t="s">
        <v>4264</v>
      </c>
      <c r="T136" s="32" t="s">
        <v>4265</v>
      </c>
      <c r="U136" s="31" t="s">
        <v>74</v>
      </c>
      <c r="V136" s="31" t="s">
        <v>79</v>
      </c>
      <c r="W136" s="31" t="s">
        <v>78</v>
      </c>
      <c r="X136" s="31" t="s">
        <v>132</v>
      </c>
      <c r="Y136" s="32" t="s">
        <v>81</v>
      </c>
      <c r="Z136" s="36" t="s">
        <v>340</v>
      </c>
      <c r="AA136" s="21" t="s">
        <v>340</v>
      </c>
      <c r="AB136" s="21" t="s">
        <v>340</v>
      </c>
      <c r="AC136" s="21" t="s">
        <v>340</v>
      </c>
      <c r="AD136" s="21" t="s">
        <v>340</v>
      </c>
      <c r="AE136" s="21" t="s">
        <v>340</v>
      </c>
      <c r="AF136" s="21" t="s">
        <v>340</v>
      </c>
      <c r="AG136" s="21" t="s">
        <v>340</v>
      </c>
      <c r="AH136" s="21" t="s">
        <v>340</v>
      </c>
      <c r="AI136" s="21" t="s">
        <v>340</v>
      </c>
      <c r="AJ136" s="21" t="s">
        <v>340</v>
      </c>
      <c r="AK136" s="21" t="s">
        <v>340</v>
      </c>
      <c r="AL136" s="21" t="s">
        <v>340</v>
      </c>
      <c r="AM136" s="899" t="s">
        <v>1880</v>
      </c>
      <c r="AN136" s="672" t="s">
        <v>454</v>
      </c>
      <c r="AO136" s="672" t="s">
        <v>246</v>
      </c>
      <c r="AP136" s="672" t="s">
        <v>455</v>
      </c>
      <c r="AQ136" s="670" t="s">
        <v>340</v>
      </c>
    </row>
    <row r="137" spans="1:43" ht="43.5" thickTop="1">
      <c r="A137" s="890" t="s">
        <v>772</v>
      </c>
      <c r="B137" s="661" t="s">
        <v>365</v>
      </c>
      <c r="C137" s="16" t="s">
        <v>457</v>
      </c>
      <c r="D137" s="16" t="s">
        <v>340</v>
      </c>
      <c r="E137" s="16" t="s">
        <v>340</v>
      </c>
      <c r="F137" s="16" t="s">
        <v>340</v>
      </c>
      <c r="G137" s="34" t="s">
        <v>340</v>
      </c>
      <c r="H137" s="34" t="s">
        <v>340</v>
      </c>
      <c r="I137" s="34" t="s">
        <v>340</v>
      </c>
      <c r="J137" s="16" t="s">
        <v>245</v>
      </c>
      <c r="K137" s="16" t="s">
        <v>67</v>
      </c>
      <c r="L137" s="16" t="s">
        <v>340</v>
      </c>
      <c r="M137" s="34" t="s">
        <v>165</v>
      </c>
      <c r="N137" s="697" t="s">
        <v>75</v>
      </c>
      <c r="O137" s="34" t="s">
        <v>85</v>
      </c>
      <c r="P137" s="34" t="s">
        <v>1912</v>
      </c>
      <c r="Q137" s="34" t="s">
        <v>3958</v>
      </c>
      <c r="R137" s="34" t="s">
        <v>76</v>
      </c>
      <c r="S137" s="25" t="s">
        <v>4264</v>
      </c>
      <c r="T137" s="25" t="s">
        <v>4265</v>
      </c>
      <c r="U137" s="24" t="s">
        <v>74</v>
      </c>
      <c r="V137" s="24" t="s">
        <v>79</v>
      </c>
      <c r="W137" s="24" t="s">
        <v>78</v>
      </c>
      <c r="X137" s="24" t="s">
        <v>132</v>
      </c>
      <c r="Y137" s="26" t="s">
        <v>81</v>
      </c>
      <c r="Z137" s="24" t="s">
        <v>340</v>
      </c>
      <c r="AA137" s="37" t="s">
        <v>340</v>
      </c>
      <c r="AB137" s="37" t="s">
        <v>340</v>
      </c>
      <c r="AC137" s="37" t="s">
        <v>340</v>
      </c>
      <c r="AD137" s="37" t="s">
        <v>340</v>
      </c>
      <c r="AE137" s="37" t="s">
        <v>340</v>
      </c>
      <c r="AF137" s="37" t="s">
        <v>340</v>
      </c>
      <c r="AG137" s="37" t="s">
        <v>340</v>
      </c>
      <c r="AH137" s="37" t="s">
        <v>340</v>
      </c>
      <c r="AI137" s="37" t="s">
        <v>340</v>
      </c>
      <c r="AJ137" s="37" t="s">
        <v>340</v>
      </c>
      <c r="AK137" s="37" t="s">
        <v>340</v>
      </c>
      <c r="AL137" s="37" t="s">
        <v>340</v>
      </c>
      <c r="AM137" s="16" t="s">
        <v>340</v>
      </c>
      <c r="AN137" s="671" t="s">
        <v>454</v>
      </c>
      <c r="AO137" s="671" t="s">
        <v>246</v>
      </c>
      <c r="AP137" s="671" t="s">
        <v>455</v>
      </c>
      <c r="AQ137" s="664" t="s">
        <v>340</v>
      </c>
    </row>
    <row r="138" spans="1:43" ht="43.2">
      <c r="A138" s="891" t="s">
        <v>173</v>
      </c>
      <c r="B138" s="665" t="s">
        <v>365</v>
      </c>
      <c r="C138" s="18" t="s">
        <v>457</v>
      </c>
      <c r="D138" s="18" t="s">
        <v>340</v>
      </c>
      <c r="E138" s="18" t="s">
        <v>340</v>
      </c>
      <c r="F138" s="18" t="s">
        <v>340</v>
      </c>
      <c r="G138" s="35" t="s">
        <v>340</v>
      </c>
      <c r="H138" s="35" t="s">
        <v>340</v>
      </c>
      <c r="I138" s="35" t="s">
        <v>340</v>
      </c>
      <c r="J138" s="18" t="s">
        <v>245</v>
      </c>
      <c r="K138" s="18" t="s">
        <v>67</v>
      </c>
      <c r="L138" s="18" t="s">
        <v>340</v>
      </c>
      <c r="M138" s="35" t="s">
        <v>165</v>
      </c>
      <c r="N138" s="63" t="s">
        <v>75</v>
      </c>
      <c r="O138" s="35" t="s">
        <v>85</v>
      </c>
      <c r="P138" s="35" t="s">
        <v>1912</v>
      </c>
      <c r="Q138" s="35" t="s">
        <v>3958</v>
      </c>
      <c r="R138" s="35" t="s">
        <v>76</v>
      </c>
      <c r="S138" s="29" t="s">
        <v>4264</v>
      </c>
      <c r="T138" s="29" t="s">
        <v>4265</v>
      </c>
      <c r="U138" s="28" t="s">
        <v>74</v>
      </c>
      <c r="V138" s="28" t="s">
        <v>79</v>
      </c>
      <c r="W138" s="28" t="s">
        <v>78</v>
      </c>
      <c r="X138" s="28" t="s">
        <v>132</v>
      </c>
      <c r="Y138" s="30" t="s">
        <v>81</v>
      </c>
      <c r="Z138" s="28" t="s">
        <v>340</v>
      </c>
      <c r="AA138" s="39" t="s">
        <v>340</v>
      </c>
      <c r="AB138" s="39" t="s">
        <v>340</v>
      </c>
      <c r="AC138" s="39" t="s">
        <v>340</v>
      </c>
      <c r="AD138" s="39" t="s">
        <v>340</v>
      </c>
      <c r="AE138" s="39" t="s">
        <v>340</v>
      </c>
      <c r="AF138" s="39" t="s">
        <v>340</v>
      </c>
      <c r="AG138" s="39" t="s">
        <v>340</v>
      </c>
      <c r="AH138" s="39" t="s">
        <v>340</v>
      </c>
      <c r="AI138" s="39" t="s">
        <v>340</v>
      </c>
      <c r="AJ138" s="39" t="s">
        <v>340</v>
      </c>
      <c r="AK138" s="39" t="s">
        <v>340</v>
      </c>
      <c r="AL138" s="39" t="s">
        <v>340</v>
      </c>
      <c r="AM138" s="18" t="s">
        <v>340</v>
      </c>
      <c r="AN138" s="80" t="s">
        <v>454</v>
      </c>
      <c r="AO138" s="80" t="s">
        <v>246</v>
      </c>
      <c r="AP138" s="80" t="s">
        <v>455</v>
      </c>
      <c r="AQ138" s="666" t="s">
        <v>340</v>
      </c>
    </row>
    <row r="139" spans="1:43" ht="43.2">
      <c r="A139" s="891" t="s">
        <v>636</v>
      </c>
      <c r="B139" s="665" t="s">
        <v>365</v>
      </c>
      <c r="C139" s="18" t="s">
        <v>457</v>
      </c>
      <c r="D139" s="18" t="s">
        <v>340</v>
      </c>
      <c r="E139" s="18" t="s">
        <v>340</v>
      </c>
      <c r="F139" s="18" t="s">
        <v>340</v>
      </c>
      <c r="G139" s="35" t="s">
        <v>340</v>
      </c>
      <c r="H139" s="35" t="s">
        <v>340</v>
      </c>
      <c r="I139" s="35" t="s">
        <v>340</v>
      </c>
      <c r="J139" s="18" t="s">
        <v>245</v>
      </c>
      <c r="K139" s="18" t="s">
        <v>67</v>
      </c>
      <c r="L139" s="18" t="s">
        <v>340</v>
      </c>
      <c r="M139" s="35" t="s">
        <v>165</v>
      </c>
      <c r="N139" s="63" t="s">
        <v>75</v>
      </c>
      <c r="O139" s="35" t="s">
        <v>85</v>
      </c>
      <c r="P139" s="35" t="s">
        <v>1912</v>
      </c>
      <c r="Q139" s="35" t="s">
        <v>3958</v>
      </c>
      <c r="R139" s="35" t="s">
        <v>76</v>
      </c>
      <c r="S139" s="29" t="s">
        <v>4264</v>
      </c>
      <c r="T139" s="29" t="s">
        <v>4265</v>
      </c>
      <c r="U139" s="28" t="s">
        <v>74</v>
      </c>
      <c r="V139" s="28" t="s">
        <v>79</v>
      </c>
      <c r="W139" s="28" t="s">
        <v>78</v>
      </c>
      <c r="X139" s="28" t="s">
        <v>132</v>
      </c>
      <c r="Y139" s="30" t="s">
        <v>81</v>
      </c>
      <c r="Z139" s="28" t="s">
        <v>340</v>
      </c>
      <c r="AA139" s="39" t="s">
        <v>340</v>
      </c>
      <c r="AB139" s="39" t="s">
        <v>340</v>
      </c>
      <c r="AC139" s="39" t="s">
        <v>340</v>
      </c>
      <c r="AD139" s="39" t="s">
        <v>340</v>
      </c>
      <c r="AE139" s="39" t="s">
        <v>340</v>
      </c>
      <c r="AF139" s="39" t="s">
        <v>340</v>
      </c>
      <c r="AG139" s="39" t="s">
        <v>340</v>
      </c>
      <c r="AH139" s="39" t="s">
        <v>340</v>
      </c>
      <c r="AI139" s="39" t="s">
        <v>340</v>
      </c>
      <c r="AJ139" s="39" t="s">
        <v>340</v>
      </c>
      <c r="AK139" s="39" t="s">
        <v>340</v>
      </c>
      <c r="AL139" s="39" t="s">
        <v>340</v>
      </c>
      <c r="AM139" s="18" t="s">
        <v>340</v>
      </c>
      <c r="AN139" s="80" t="s">
        <v>454</v>
      </c>
      <c r="AO139" s="80" t="s">
        <v>246</v>
      </c>
      <c r="AP139" s="80" t="s">
        <v>455</v>
      </c>
      <c r="AQ139" s="666" t="s">
        <v>340</v>
      </c>
    </row>
    <row r="140" spans="1:43" ht="14.25" customHeight="1">
      <c r="A140" s="891" t="s">
        <v>639</v>
      </c>
      <c r="B140" s="665" t="s">
        <v>365</v>
      </c>
      <c r="C140" s="18" t="s">
        <v>457</v>
      </c>
      <c r="D140" s="18" t="s">
        <v>340</v>
      </c>
      <c r="E140" s="18" t="s">
        <v>340</v>
      </c>
      <c r="F140" s="18" t="s">
        <v>340</v>
      </c>
      <c r="G140" s="35" t="s">
        <v>340</v>
      </c>
      <c r="H140" s="35" t="s">
        <v>340</v>
      </c>
      <c r="I140" s="35" t="s">
        <v>340</v>
      </c>
      <c r="J140" s="18" t="s">
        <v>245</v>
      </c>
      <c r="K140" s="18" t="s">
        <v>67</v>
      </c>
      <c r="L140" s="18" t="s">
        <v>340</v>
      </c>
      <c r="M140" s="35" t="s">
        <v>165</v>
      </c>
      <c r="N140" s="63" t="s">
        <v>75</v>
      </c>
      <c r="O140" s="35" t="s">
        <v>85</v>
      </c>
      <c r="P140" s="35" t="s">
        <v>1912</v>
      </c>
      <c r="Q140" s="35" t="s">
        <v>3958</v>
      </c>
      <c r="R140" s="35" t="s">
        <v>76</v>
      </c>
      <c r="S140" s="29" t="s">
        <v>4264</v>
      </c>
      <c r="T140" s="29" t="s">
        <v>4265</v>
      </c>
      <c r="U140" s="28" t="s">
        <v>74</v>
      </c>
      <c r="V140" s="28" t="s">
        <v>79</v>
      </c>
      <c r="W140" s="28" t="s">
        <v>78</v>
      </c>
      <c r="X140" s="28" t="s">
        <v>132</v>
      </c>
      <c r="Y140" s="30" t="s">
        <v>81</v>
      </c>
      <c r="Z140" s="28" t="s">
        <v>340</v>
      </c>
      <c r="AA140" s="39" t="s">
        <v>340</v>
      </c>
      <c r="AB140" s="39" t="s">
        <v>340</v>
      </c>
      <c r="AC140" s="39" t="s">
        <v>340</v>
      </c>
      <c r="AD140" s="39" t="s">
        <v>340</v>
      </c>
      <c r="AE140" s="39" t="s">
        <v>340</v>
      </c>
      <c r="AF140" s="39" t="s">
        <v>340</v>
      </c>
      <c r="AG140" s="39" t="s">
        <v>340</v>
      </c>
      <c r="AH140" s="39" t="s">
        <v>340</v>
      </c>
      <c r="AI140" s="39" t="s">
        <v>340</v>
      </c>
      <c r="AJ140" s="39" t="s">
        <v>340</v>
      </c>
      <c r="AK140" s="39" t="s">
        <v>340</v>
      </c>
      <c r="AL140" s="39" t="s">
        <v>340</v>
      </c>
      <c r="AM140" s="18" t="s">
        <v>340</v>
      </c>
      <c r="AN140" s="80" t="s">
        <v>454</v>
      </c>
      <c r="AO140" s="80" t="s">
        <v>246</v>
      </c>
      <c r="AP140" s="80" t="s">
        <v>455</v>
      </c>
      <c r="AQ140" s="666" t="s">
        <v>340</v>
      </c>
    </row>
    <row r="141" spans="1:43" ht="43.5" thickBot="1">
      <c r="A141" s="889" t="s">
        <v>180</v>
      </c>
      <c r="B141" s="667" t="s">
        <v>365</v>
      </c>
      <c r="C141" s="21" t="s">
        <v>457</v>
      </c>
      <c r="D141" s="21" t="s">
        <v>340</v>
      </c>
      <c r="E141" s="21" t="s">
        <v>340</v>
      </c>
      <c r="F141" s="21" t="s">
        <v>340</v>
      </c>
      <c r="G141" s="36" t="s">
        <v>340</v>
      </c>
      <c r="H141" s="36" t="s">
        <v>340</v>
      </c>
      <c r="I141" s="36" t="s">
        <v>340</v>
      </c>
      <c r="J141" s="21" t="s">
        <v>245</v>
      </c>
      <c r="K141" s="21" t="s">
        <v>67</v>
      </c>
      <c r="L141" s="21" t="s">
        <v>340</v>
      </c>
      <c r="M141" s="36" t="s">
        <v>165</v>
      </c>
      <c r="N141" s="698" t="s">
        <v>75</v>
      </c>
      <c r="O141" s="36" t="s">
        <v>85</v>
      </c>
      <c r="P141" s="36" t="s">
        <v>1912</v>
      </c>
      <c r="Q141" s="36" t="s">
        <v>3958</v>
      </c>
      <c r="R141" s="36" t="s">
        <v>76</v>
      </c>
      <c r="S141" s="32" t="s">
        <v>4264</v>
      </c>
      <c r="T141" s="32" t="s">
        <v>4265</v>
      </c>
      <c r="U141" s="31" t="s">
        <v>74</v>
      </c>
      <c r="V141" s="31" t="s">
        <v>79</v>
      </c>
      <c r="W141" s="31" t="s">
        <v>78</v>
      </c>
      <c r="X141" s="31" t="s">
        <v>132</v>
      </c>
      <c r="Y141" s="33" t="s">
        <v>81</v>
      </c>
      <c r="Z141" s="31" t="s">
        <v>340</v>
      </c>
      <c r="AA141" s="38" t="s">
        <v>340</v>
      </c>
      <c r="AB141" s="38" t="s">
        <v>340</v>
      </c>
      <c r="AC141" s="38" t="s">
        <v>340</v>
      </c>
      <c r="AD141" s="38" t="s">
        <v>340</v>
      </c>
      <c r="AE141" s="38" t="s">
        <v>340</v>
      </c>
      <c r="AF141" s="38" t="s">
        <v>340</v>
      </c>
      <c r="AG141" s="38" t="s">
        <v>340</v>
      </c>
      <c r="AH141" s="38" t="s">
        <v>340</v>
      </c>
      <c r="AI141" s="38" t="s">
        <v>340</v>
      </c>
      <c r="AJ141" s="38" t="s">
        <v>340</v>
      </c>
      <c r="AK141" s="38" t="s">
        <v>340</v>
      </c>
      <c r="AL141" s="38" t="s">
        <v>340</v>
      </c>
      <c r="AM141" s="21" t="s">
        <v>340</v>
      </c>
      <c r="AN141" s="672" t="s">
        <v>454</v>
      </c>
      <c r="AO141" s="672" t="s">
        <v>246</v>
      </c>
      <c r="AP141" s="672" t="s">
        <v>455</v>
      </c>
      <c r="AQ141" s="670" t="s">
        <v>340</v>
      </c>
    </row>
    <row r="142" spans="1:43" ht="14.7" thickTop="1">
      <c r="A142" s="896" t="s">
        <v>4144</v>
      </c>
      <c r="B142" s="1154" t="s">
        <v>4576</v>
      </c>
      <c r="C142" s="1136" t="s">
        <v>457</v>
      </c>
      <c r="D142" s="16" t="s">
        <v>340</v>
      </c>
      <c r="E142" s="16" t="s">
        <v>340</v>
      </c>
      <c r="F142" s="16" t="s">
        <v>340</v>
      </c>
      <c r="G142" s="34" t="s">
        <v>340</v>
      </c>
      <c r="H142" s="34" t="s">
        <v>340</v>
      </c>
      <c r="I142" s="34" t="s">
        <v>340</v>
      </c>
      <c r="J142" s="16" t="s">
        <v>340</v>
      </c>
      <c r="K142" s="905" t="s">
        <v>3822</v>
      </c>
      <c r="L142" s="16" t="s">
        <v>340</v>
      </c>
      <c r="M142" s="906" t="s">
        <v>3821</v>
      </c>
      <c r="N142" s="697" t="s">
        <v>3590</v>
      </c>
      <c r="O142" s="16" t="s">
        <v>340</v>
      </c>
      <c r="P142" s="16" t="s">
        <v>340</v>
      </c>
      <c r="Q142" s="16" t="s">
        <v>340</v>
      </c>
      <c r="R142" s="34" t="s">
        <v>3591</v>
      </c>
      <c r="S142" s="16" t="s">
        <v>340</v>
      </c>
      <c r="T142" s="16" t="s">
        <v>340</v>
      </c>
      <c r="U142" s="24" t="s">
        <v>3772</v>
      </c>
      <c r="V142" s="24" t="s">
        <v>3773</v>
      </c>
      <c r="W142" s="24" t="s">
        <v>4077</v>
      </c>
      <c r="X142" s="24" t="s">
        <v>3960</v>
      </c>
      <c r="Y142" s="25" t="s">
        <v>3771</v>
      </c>
      <c r="Z142" s="16" t="s">
        <v>340</v>
      </c>
      <c r="AA142" s="16" t="s">
        <v>340</v>
      </c>
      <c r="AB142" s="16" t="s">
        <v>340</v>
      </c>
      <c r="AC142" s="16" t="s">
        <v>340</v>
      </c>
      <c r="AD142" s="16" t="s">
        <v>340</v>
      </c>
      <c r="AE142" s="16" t="s">
        <v>340</v>
      </c>
      <c r="AF142" s="16" t="s">
        <v>340</v>
      </c>
      <c r="AG142" s="16" t="s">
        <v>340</v>
      </c>
      <c r="AH142" s="16" t="s">
        <v>340</v>
      </c>
      <c r="AI142" s="16" t="s">
        <v>340</v>
      </c>
      <c r="AJ142" s="16" t="s">
        <v>340</v>
      </c>
      <c r="AK142" s="16" t="s">
        <v>340</v>
      </c>
      <c r="AL142" s="16" t="s">
        <v>340</v>
      </c>
      <c r="AM142" s="16" t="s">
        <v>1880</v>
      </c>
      <c r="AN142" s="671" t="s">
        <v>454</v>
      </c>
      <c r="AO142" s="1138" t="s">
        <v>246</v>
      </c>
      <c r="AP142" s="1138" t="s">
        <v>455</v>
      </c>
      <c r="AQ142" s="664" t="s">
        <v>340</v>
      </c>
    </row>
    <row r="143" spans="1:43">
      <c r="A143" s="907" t="s">
        <v>4145</v>
      </c>
      <c r="B143" s="1156" t="s">
        <v>4576</v>
      </c>
      <c r="C143" s="1164" t="s">
        <v>457</v>
      </c>
      <c r="D143" s="18" t="s">
        <v>340</v>
      </c>
      <c r="E143" s="18" t="s">
        <v>340</v>
      </c>
      <c r="F143" s="18" t="s">
        <v>340</v>
      </c>
      <c r="G143" s="35" t="s">
        <v>340</v>
      </c>
      <c r="H143" s="35" t="s">
        <v>340</v>
      </c>
      <c r="I143" s="35" t="s">
        <v>340</v>
      </c>
      <c r="J143" s="18" t="s">
        <v>340</v>
      </c>
      <c r="K143" s="18" t="s">
        <v>3822</v>
      </c>
      <c r="L143" s="18" t="s">
        <v>340</v>
      </c>
      <c r="M143" s="35" t="s">
        <v>3821</v>
      </c>
      <c r="N143" s="63" t="s">
        <v>3590</v>
      </c>
      <c r="O143" s="18" t="s">
        <v>340</v>
      </c>
      <c r="P143" s="18" t="s">
        <v>340</v>
      </c>
      <c r="Q143" s="18" t="s">
        <v>340</v>
      </c>
      <c r="R143" s="35" t="s">
        <v>3591</v>
      </c>
      <c r="S143" s="18" t="s">
        <v>340</v>
      </c>
      <c r="T143" s="18" t="s">
        <v>340</v>
      </c>
      <c r="U143" s="28" t="s">
        <v>3772</v>
      </c>
      <c r="V143" s="28" t="s">
        <v>3773</v>
      </c>
      <c r="W143" s="28" t="s">
        <v>4077</v>
      </c>
      <c r="X143" s="28" t="s">
        <v>3960</v>
      </c>
      <c r="Y143" s="29" t="s">
        <v>3771</v>
      </c>
      <c r="Z143" s="18" t="s">
        <v>340</v>
      </c>
      <c r="AA143" s="18" t="s">
        <v>340</v>
      </c>
      <c r="AB143" s="18" t="s">
        <v>340</v>
      </c>
      <c r="AC143" s="18" t="s">
        <v>340</v>
      </c>
      <c r="AD143" s="18" t="s">
        <v>340</v>
      </c>
      <c r="AE143" s="18" t="s">
        <v>340</v>
      </c>
      <c r="AF143" s="18" t="s">
        <v>340</v>
      </c>
      <c r="AG143" s="18" t="s">
        <v>340</v>
      </c>
      <c r="AH143" s="18" t="s">
        <v>340</v>
      </c>
      <c r="AI143" s="18" t="s">
        <v>340</v>
      </c>
      <c r="AJ143" s="18" t="s">
        <v>340</v>
      </c>
      <c r="AK143" s="18" t="s">
        <v>340</v>
      </c>
      <c r="AL143" s="18" t="s">
        <v>340</v>
      </c>
      <c r="AM143" s="18" t="s">
        <v>1880</v>
      </c>
      <c r="AN143" s="80" t="s">
        <v>454</v>
      </c>
      <c r="AO143" s="1149" t="s">
        <v>246</v>
      </c>
      <c r="AP143" s="1149" t="s">
        <v>455</v>
      </c>
      <c r="AQ143" s="666" t="s">
        <v>340</v>
      </c>
    </row>
    <row r="144" spans="1:43">
      <c r="A144" s="907" t="s">
        <v>4146</v>
      </c>
      <c r="B144" s="1156" t="s">
        <v>4576</v>
      </c>
      <c r="C144" s="1164" t="s">
        <v>457</v>
      </c>
      <c r="D144" s="18" t="s">
        <v>340</v>
      </c>
      <c r="E144" s="18" t="s">
        <v>340</v>
      </c>
      <c r="F144" s="18" t="s">
        <v>340</v>
      </c>
      <c r="G144" s="35" t="s">
        <v>340</v>
      </c>
      <c r="H144" s="35" t="s">
        <v>340</v>
      </c>
      <c r="I144" s="35" t="s">
        <v>340</v>
      </c>
      <c r="J144" s="18" t="s">
        <v>340</v>
      </c>
      <c r="K144" s="18" t="s">
        <v>3822</v>
      </c>
      <c r="L144" s="18" t="s">
        <v>340</v>
      </c>
      <c r="M144" s="35" t="s">
        <v>3821</v>
      </c>
      <c r="N144" s="63" t="s">
        <v>3590</v>
      </c>
      <c r="O144" s="18" t="s">
        <v>340</v>
      </c>
      <c r="P144" s="18" t="s">
        <v>340</v>
      </c>
      <c r="Q144" s="18" t="s">
        <v>340</v>
      </c>
      <c r="R144" s="35" t="s">
        <v>3591</v>
      </c>
      <c r="S144" s="18" t="s">
        <v>340</v>
      </c>
      <c r="T144" s="18" t="s">
        <v>340</v>
      </c>
      <c r="U144" s="28" t="s">
        <v>3772</v>
      </c>
      <c r="V144" s="28" t="s">
        <v>3773</v>
      </c>
      <c r="W144" s="28" t="s">
        <v>4077</v>
      </c>
      <c r="X144" s="28" t="s">
        <v>3960</v>
      </c>
      <c r="Y144" s="29" t="s">
        <v>3771</v>
      </c>
      <c r="Z144" s="18" t="s">
        <v>340</v>
      </c>
      <c r="AA144" s="18" t="s">
        <v>340</v>
      </c>
      <c r="AB144" s="18" t="s">
        <v>340</v>
      </c>
      <c r="AC144" s="18" t="s">
        <v>340</v>
      </c>
      <c r="AD144" s="18" t="s">
        <v>340</v>
      </c>
      <c r="AE144" s="18" t="s">
        <v>340</v>
      </c>
      <c r="AF144" s="18" t="s">
        <v>340</v>
      </c>
      <c r="AG144" s="18" t="s">
        <v>340</v>
      </c>
      <c r="AH144" s="18" t="s">
        <v>340</v>
      </c>
      <c r="AI144" s="18" t="s">
        <v>340</v>
      </c>
      <c r="AJ144" s="18" t="s">
        <v>340</v>
      </c>
      <c r="AK144" s="18" t="s">
        <v>340</v>
      </c>
      <c r="AL144" s="18" t="s">
        <v>340</v>
      </c>
      <c r="AM144" s="18" t="s">
        <v>1880</v>
      </c>
      <c r="AN144" s="80" t="s">
        <v>454</v>
      </c>
      <c r="AO144" s="1149" t="s">
        <v>246</v>
      </c>
      <c r="AP144" s="1171" t="s">
        <v>455</v>
      </c>
      <c r="AQ144" s="666" t="s">
        <v>340</v>
      </c>
    </row>
    <row r="145" spans="1:43">
      <c r="A145" s="891" t="s">
        <v>3792</v>
      </c>
      <c r="B145" s="1156" t="s">
        <v>4576</v>
      </c>
      <c r="C145" s="1164" t="s">
        <v>457</v>
      </c>
      <c r="D145" s="18" t="s">
        <v>340</v>
      </c>
      <c r="E145" s="18" t="s">
        <v>340</v>
      </c>
      <c r="F145" s="18" t="s">
        <v>340</v>
      </c>
      <c r="G145" s="35" t="s">
        <v>340</v>
      </c>
      <c r="H145" s="35" t="s">
        <v>340</v>
      </c>
      <c r="I145" s="35" t="s">
        <v>340</v>
      </c>
      <c r="J145" s="18" t="s">
        <v>340</v>
      </c>
      <c r="K145" s="18" t="s">
        <v>3822</v>
      </c>
      <c r="L145" s="18" t="s">
        <v>340</v>
      </c>
      <c r="M145" s="35" t="s">
        <v>3821</v>
      </c>
      <c r="N145" s="63" t="s">
        <v>3590</v>
      </c>
      <c r="O145" s="18" t="s">
        <v>340</v>
      </c>
      <c r="P145" s="18" t="s">
        <v>340</v>
      </c>
      <c r="Q145" s="18" t="s">
        <v>340</v>
      </c>
      <c r="R145" s="35" t="s">
        <v>3591</v>
      </c>
      <c r="S145" s="18" t="s">
        <v>340</v>
      </c>
      <c r="T145" s="18" t="s">
        <v>340</v>
      </c>
      <c r="U145" s="28" t="s">
        <v>3772</v>
      </c>
      <c r="V145" s="28" t="s">
        <v>3773</v>
      </c>
      <c r="W145" s="28" t="s">
        <v>4077</v>
      </c>
      <c r="X145" s="28" t="s">
        <v>3960</v>
      </c>
      <c r="Y145" s="29" t="s">
        <v>3771</v>
      </c>
      <c r="Z145" s="18" t="s">
        <v>340</v>
      </c>
      <c r="AA145" s="18" t="s">
        <v>340</v>
      </c>
      <c r="AB145" s="18" t="s">
        <v>340</v>
      </c>
      <c r="AC145" s="18" t="s">
        <v>340</v>
      </c>
      <c r="AD145" s="18" t="s">
        <v>340</v>
      </c>
      <c r="AE145" s="18" t="s">
        <v>340</v>
      </c>
      <c r="AF145" s="18" t="s">
        <v>340</v>
      </c>
      <c r="AG145" s="18" t="s">
        <v>340</v>
      </c>
      <c r="AH145" s="18" t="s">
        <v>340</v>
      </c>
      <c r="AI145" s="18" t="s">
        <v>340</v>
      </c>
      <c r="AJ145" s="18" t="s">
        <v>340</v>
      </c>
      <c r="AK145" s="18" t="s">
        <v>340</v>
      </c>
      <c r="AL145" s="18" t="s">
        <v>340</v>
      </c>
      <c r="AM145" s="18" t="s">
        <v>1880</v>
      </c>
      <c r="AN145" s="80" t="s">
        <v>454</v>
      </c>
      <c r="AO145" s="1171" t="s">
        <v>246</v>
      </c>
      <c r="AP145" s="80" t="s">
        <v>455</v>
      </c>
      <c r="AQ145" s="666" t="s">
        <v>340</v>
      </c>
    </row>
    <row r="146" spans="1:43">
      <c r="A146" s="891" t="s">
        <v>3793</v>
      </c>
      <c r="B146" s="1156" t="s">
        <v>4576</v>
      </c>
      <c r="C146" s="18" t="s">
        <v>457</v>
      </c>
      <c r="D146" s="18" t="s">
        <v>340</v>
      </c>
      <c r="E146" s="18" t="s">
        <v>340</v>
      </c>
      <c r="F146" s="18" t="s">
        <v>340</v>
      </c>
      <c r="G146" s="35" t="s">
        <v>340</v>
      </c>
      <c r="H146" s="35" t="s">
        <v>340</v>
      </c>
      <c r="I146" s="35" t="s">
        <v>340</v>
      </c>
      <c r="J146" s="18" t="s">
        <v>340</v>
      </c>
      <c r="K146" s="18" t="s">
        <v>3822</v>
      </c>
      <c r="L146" s="18" t="s">
        <v>340</v>
      </c>
      <c r="M146" s="35" t="s">
        <v>3821</v>
      </c>
      <c r="N146" s="63" t="s">
        <v>3590</v>
      </c>
      <c r="O146" s="18" t="s">
        <v>340</v>
      </c>
      <c r="P146" s="18" t="s">
        <v>340</v>
      </c>
      <c r="Q146" s="18" t="s">
        <v>340</v>
      </c>
      <c r="R146" s="35" t="s">
        <v>3591</v>
      </c>
      <c r="S146" s="18" t="s">
        <v>340</v>
      </c>
      <c r="T146" s="18" t="s">
        <v>340</v>
      </c>
      <c r="U146" s="28" t="s">
        <v>3772</v>
      </c>
      <c r="V146" s="28" t="s">
        <v>3773</v>
      </c>
      <c r="W146" s="28" t="s">
        <v>4077</v>
      </c>
      <c r="X146" s="28" t="s">
        <v>3960</v>
      </c>
      <c r="Y146" s="29" t="s">
        <v>3771</v>
      </c>
      <c r="Z146" s="18" t="s">
        <v>340</v>
      </c>
      <c r="AA146" s="18" t="s">
        <v>340</v>
      </c>
      <c r="AB146" s="18" t="s">
        <v>340</v>
      </c>
      <c r="AC146" s="18" t="s">
        <v>340</v>
      </c>
      <c r="AD146" s="18" t="s">
        <v>340</v>
      </c>
      <c r="AE146" s="18" t="s">
        <v>340</v>
      </c>
      <c r="AF146" s="18" t="s">
        <v>340</v>
      </c>
      <c r="AG146" s="18" t="s">
        <v>340</v>
      </c>
      <c r="AH146" s="18" t="s">
        <v>340</v>
      </c>
      <c r="AI146" s="18" t="s">
        <v>340</v>
      </c>
      <c r="AJ146" s="18" t="s">
        <v>340</v>
      </c>
      <c r="AK146" s="18" t="s">
        <v>340</v>
      </c>
      <c r="AL146" s="18" t="s">
        <v>340</v>
      </c>
      <c r="AM146" s="18" t="s">
        <v>1880</v>
      </c>
      <c r="AN146" s="80" t="s">
        <v>454</v>
      </c>
      <c r="AO146" s="80" t="s">
        <v>246</v>
      </c>
      <c r="AP146" s="80" t="s">
        <v>455</v>
      </c>
      <c r="AQ146" s="666" t="s">
        <v>340</v>
      </c>
    </row>
    <row r="147" spans="1:43" ht="14.7" thickBot="1">
      <c r="A147" s="889" t="s">
        <v>3794</v>
      </c>
      <c r="B147" s="1159" t="s">
        <v>4576</v>
      </c>
      <c r="C147" s="1166" t="s">
        <v>457</v>
      </c>
      <c r="D147" s="21" t="s">
        <v>340</v>
      </c>
      <c r="E147" s="21" t="s">
        <v>340</v>
      </c>
      <c r="F147" s="21" t="s">
        <v>340</v>
      </c>
      <c r="G147" s="36" t="s">
        <v>340</v>
      </c>
      <c r="H147" s="36" t="s">
        <v>340</v>
      </c>
      <c r="I147" s="36" t="s">
        <v>340</v>
      </c>
      <c r="J147" s="21" t="s">
        <v>340</v>
      </c>
      <c r="K147" s="21" t="s">
        <v>3822</v>
      </c>
      <c r="L147" s="21" t="s">
        <v>340</v>
      </c>
      <c r="M147" s="36" t="s">
        <v>3821</v>
      </c>
      <c r="N147" s="698" t="s">
        <v>3590</v>
      </c>
      <c r="O147" s="21" t="s">
        <v>340</v>
      </c>
      <c r="P147" s="21" t="s">
        <v>340</v>
      </c>
      <c r="Q147" s="21" t="s">
        <v>340</v>
      </c>
      <c r="R147" s="36" t="s">
        <v>3591</v>
      </c>
      <c r="S147" s="21" t="s">
        <v>340</v>
      </c>
      <c r="T147" s="21" t="s">
        <v>340</v>
      </c>
      <c r="U147" s="31" t="s">
        <v>3772</v>
      </c>
      <c r="V147" s="31" t="s">
        <v>3773</v>
      </c>
      <c r="W147" s="31" t="s">
        <v>4077</v>
      </c>
      <c r="X147" s="31" t="s">
        <v>3960</v>
      </c>
      <c r="Y147" s="32" t="s">
        <v>3771</v>
      </c>
      <c r="Z147" s="21" t="s">
        <v>340</v>
      </c>
      <c r="AA147" s="21" t="s">
        <v>340</v>
      </c>
      <c r="AB147" s="21" t="s">
        <v>340</v>
      </c>
      <c r="AC147" s="21" t="s">
        <v>340</v>
      </c>
      <c r="AD147" s="21" t="s">
        <v>340</v>
      </c>
      <c r="AE147" s="21" t="s">
        <v>340</v>
      </c>
      <c r="AF147" s="21" t="s">
        <v>340</v>
      </c>
      <c r="AG147" s="21" t="s">
        <v>340</v>
      </c>
      <c r="AH147" s="21" t="s">
        <v>340</v>
      </c>
      <c r="AI147" s="21" t="s">
        <v>340</v>
      </c>
      <c r="AJ147" s="21" t="s">
        <v>340</v>
      </c>
      <c r="AK147" s="21" t="s">
        <v>340</v>
      </c>
      <c r="AL147" s="21" t="s">
        <v>340</v>
      </c>
      <c r="AM147" s="21" t="s">
        <v>1880</v>
      </c>
      <c r="AN147" s="672" t="s">
        <v>454</v>
      </c>
      <c r="AO147" s="1169" t="s">
        <v>246</v>
      </c>
      <c r="AP147" s="1169" t="s">
        <v>455</v>
      </c>
      <c r="AQ147" s="670" t="s">
        <v>340</v>
      </c>
    </row>
    <row r="148" spans="1:43" ht="14.7" thickTop="1">
      <c r="A148" s="888" t="s">
        <v>3804</v>
      </c>
      <c r="B148" s="1165" t="s">
        <v>3886</v>
      </c>
      <c r="C148" s="65" t="s">
        <v>457</v>
      </c>
      <c r="D148" s="65" t="s">
        <v>340</v>
      </c>
      <c r="E148" s="65" t="s">
        <v>340</v>
      </c>
      <c r="F148" s="65" t="s">
        <v>340</v>
      </c>
      <c r="G148" s="881" t="s">
        <v>340</v>
      </c>
      <c r="H148" s="881" t="s">
        <v>340</v>
      </c>
      <c r="I148" s="881" t="s">
        <v>340</v>
      </c>
      <c r="J148" s="65" t="s">
        <v>340</v>
      </c>
      <c r="K148" s="65" t="s">
        <v>3822</v>
      </c>
      <c r="L148" s="65" t="s">
        <v>340</v>
      </c>
      <c r="M148" s="881" t="s">
        <v>3821</v>
      </c>
      <c r="N148" s="1161" t="s">
        <v>3590</v>
      </c>
      <c r="O148" s="65" t="s">
        <v>340</v>
      </c>
      <c r="P148" s="65" t="s">
        <v>340</v>
      </c>
      <c r="Q148" s="65" t="s">
        <v>340</v>
      </c>
      <c r="R148" s="881" t="s">
        <v>3591</v>
      </c>
      <c r="S148" s="65" t="s">
        <v>340</v>
      </c>
      <c r="T148" s="65" t="s">
        <v>340</v>
      </c>
      <c r="U148" s="876" t="s">
        <v>3772</v>
      </c>
      <c r="V148" s="876" t="s">
        <v>3773</v>
      </c>
      <c r="W148" s="876" t="s">
        <v>4077</v>
      </c>
      <c r="X148" s="876" t="s">
        <v>3960</v>
      </c>
      <c r="Y148" s="877" t="s">
        <v>3771</v>
      </c>
      <c r="Z148" s="65" t="s">
        <v>340</v>
      </c>
      <c r="AA148" s="65" t="s">
        <v>340</v>
      </c>
      <c r="AB148" s="65" t="s">
        <v>340</v>
      </c>
      <c r="AC148" s="65" t="s">
        <v>340</v>
      </c>
      <c r="AD148" s="65" t="s">
        <v>340</v>
      </c>
      <c r="AE148" s="65" t="s">
        <v>340</v>
      </c>
      <c r="AF148" s="65" t="s">
        <v>340</v>
      </c>
      <c r="AG148" s="65" t="s">
        <v>340</v>
      </c>
      <c r="AH148" s="65" t="s">
        <v>340</v>
      </c>
      <c r="AI148" s="65" t="s">
        <v>340</v>
      </c>
      <c r="AJ148" s="65" t="s">
        <v>340</v>
      </c>
      <c r="AK148" s="65" t="s">
        <v>340</v>
      </c>
      <c r="AL148" s="65" t="s">
        <v>340</v>
      </c>
      <c r="AM148" s="1172" t="s">
        <v>340</v>
      </c>
      <c r="AN148" s="850" t="s">
        <v>454</v>
      </c>
      <c r="AO148" s="850" t="s">
        <v>246</v>
      </c>
      <c r="AP148" s="850" t="s">
        <v>455</v>
      </c>
      <c r="AQ148" s="879" t="s">
        <v>340</v>
      </c>
    </row>
    <row r="149" spans="1:43">
      <c r="A149" s="891" t="s">
        <v>3805</v>
      </c>
      <c r="B149" s="1156" t="s">
        <v>3886</v>
      </c>
      <c r="C149" s="18" t="s">
        <v>457</v>
      </c>
      <c r="D149" s="18" t="s">
        <v>340</v>
      </c>
      <c r="E149" s="18" t="s">
        <v>340</v>
      </c>
      <c r="F149" s="18" t="s">
        <v>340</v>
      </c>
      <c r="G149" s="35" t="s">
        <v>340</v>
      </c>
      <c r="H149" s="35" t="s">
        <v>340</v>
      </c>
      <c r="I149" s="35" t="s">
        <v>340</v>
      </c>
      <c r="J149" s="18" t="s">
        <v>340</v>
      </c>
      <c r="K149" s="18" t="s">
        <v>3822</v>
      </c>
      <c r="L149" s="18" t="s">
        <v>340</v>
      </c>
      <c r="M149" s="35" t="s">
        <v>3821</v>
      </c>
      <c r="N149" s="63" t="s">
        <v>3590</v>
      </c>
      <c r="O149" s="18" t="s">
        <v>340</v>
      </c>
      <c r="P149" s="18" t="s">
        <v>340</v>
      </c>
      <c r="Q149" s="18" t="s">
        <v>340</v>
      </c>
      <c r="R149" s="35" t="s">
        <v>3591</v>
      </c>
      <c r="S149" s="18" t="s">
        <v>340</v>
      </c>
      <c r="T149" s="18" t="s">
        <v>340</v>
      </c>
      <c r="U149" s="28" t="s">
        <v>3772</v>
      </c>
      <c r="V149" s="28" t="s">
        <v>3773</v>
      </c>
      <c r="W149" s="28" t="s">
        <v>4077</v>
      </c>
      <c r="X149" s="28" t="s">
        <v>3960</v>
      </c>
      <c r="Y149" s="29" t="s">
        <v>3771</v>
      </c>
      <c r="Z149" s="18" t="s">
        <v>340</v>
      </c>
      <c r="AA149" s="18" t="s">
        <v>340</v>
      </c>
      <c r="AB149" s="18" t="s">
        <v>340</v>
      </c>
      <c r="AC149" s="18" t="s">
        <v>340</v>
      </c>
      <c r="AD149" s="18" t="s">
        <v>340</v>
      </c>
      <c r="AE149" s="18" t="s">
        <v>340</v>
      </c>
      <c r="AF149" s="18" t="s">
        <v>340</v>
      </c>
      <c r="AG149" s="18" t="s">
        <v>340</v>
      </c>
      <c r="AH149" s="18" t="s">
        <v>340</v>
      </c>
      <c r="AI149" s="18" t="s">
        <v>340</v>
      </c>
      <c r="AJ149" s="18" t="s">
        <v>340</v>
      </c>
      <c r="AK149" s="18" t="s">
        <v>340</v>
      </c>
      <c r="AL149" s="18" t="s">
        <v>340</v>
      </c>
      <c r="AM149" s="1164" t="s">
        <v>340</v>
      </c>
      <c r="AN149" s="80" t="s">
        <v>454</v>
      </c>
      <c r="AO149" s="80" t="s">
        <v>246</v>
      </c>
      <c r="AP149" s="80" t="s">
        <v>455</v>
      </c>
      <c r="AQ149" s="666" t="s">
        <v>340</v>
      </c>
    </row>
    <row r="150" spans="1:43" ht="14.7" thickBot="1">
      <c r="A150" s="889" t="s">
        <v>3806</v>
      </c>
      <c r="B150" s="1159" t="s">
        <v>3886</v>
      </c>
      <c r="C150" s="21" t="s">
        <v>457</v>
      </c>
      <c r="D150" s="21" t="s">
        <v>340</v>
      </c>
      <c r="E150" s="21" t="s">
        <v>340</v>
      </c>
      <c r="F150" s="21" t="s">
        <v>340</v>
      </c>
      <c r="G150" s="36" t="s">
        <v>340</v>
      </c>
      <c r="H150" s="36" t="s">
        <v>340</v>
      </c>
      <c r="I150" s="36" t="s">
        <v>340</v>
      </c>
      <c r="J150" s="21" t="s">
        <v>340</v>
      </c>
      <c r="K150" s="21" t="s">
        <v>3822</v>
      </c>
      <c r="L150" s="21" t="s">
        <v>340</v>
      </c>
      <c r="M150" s="36" t="s">
        <v>3821</v>
      </c>
      <c r="N150" s="698" t="s">
        <v>3590</v>
      </c>
      <c r="O150" s="21" t="s">
        <v>340</v>
      </c>
      <c r="P150" s="21" t="s">
        <v>340</v>
      </c>
      <c r="Q150" s="21" t="s">
        <v>340</v>
      </c>
      <c r="R150" s="36" t="s">
        <v>3591</v>
      </c>
      <c r="S150" s="21" t="s">
        <v>340</v>
      </c>
      <c r="T150" s="21" t="s">
        <v>340</v>
      </c>
      <c r="U150" s="31" t="s">
        <v>3772</v>
      </c>
      <c r="V150" s="31" t="s">
        <v>3773</v>
      </c>
      <c r="W150" s="31" t="s">
        <v>4077</v>
      </c>
      <c r="X150" s="31" t="s">
        <v>3960</v>
      </c>
      <c r="Y150" s="32" t="s">
        <v>3771</v>
      </c>
      <c r="Z150" s="21" t="s">
        <v>340</v>
      </c>
      <c r="AA150" s="21" t="s">
        <v>340</v>
      </c>
      <c r="AB150" s="21" t="s">
        <v>340</v>
      </c>
      <c r="AC150" s="21" t="s">
        <v>340</v>
      </c>
      <c r="AD150" s="21" t="s">
        <v>340</v>
      </c>
      <c r="AE150" s="21" t="s">
        <v>340</v>
      </c>
      <c r="AF150" s="21" t="s">
        <v>340</v>
      </c>
      <c r="AG150" s="21" t="s">
        <v>340</v>
      </c>
      <c r="AH150" s="21" t="s">
        <v>340</v>
      </c>
      <c r="AI150" s="21" t="s">
        <v>340</v>
      </c>
      <c r="AJ150" s="21" t="s">
        <v>340</v>
      </c>
      <c r="AK150" s="21" t="s">
        <v>340</v>
      </c>
      <c r="AL150" s="21" t="s">
        <v>340</v>
      </c>
      <c r="AM150" s="1166" t="s">
        <v>340</v>
      </c>
      <c r="AN150" s="672" t="s">
        <v>454</v>
      </c>
      <c r="AO150" s="672" t="s">
        <v>246</v>
      </c>
      <c r="AP150" s="1169" t="s">
        <v>455</v>
      </c>
      <c r="AQ150" s="670" t="s">
        <v>340</v>
      </c>
    </row>
    <row r="151" spans="1:43" ht="43.5" thickTop="1">
      <c r="A151" s="908" t="s">
        <v>123</v>
      </c>
      <c r="B151" s="880" t="s">
        <v>366</v>
      </c>
      <c r="C151" s="843" t="s">
        <v>342</v>
      </c>
      <c r="D151" s="843" t="s">
        <v>340</v>
      </c>
      <c r="E151" s="843" t="s">
        <v>126</v>
      </c>
      <c r="F151" s="843" t="s">
        <v>340</v>
      </c>
      <c r="G151" s="876" t="s">
        <v>340</v>
      </c>
      <c r="H151" s="876" t="s">
        <v>340</v>
      </c>
      <c r="I151" s="876" t="s">
        <v>340</v>
      </c>
      <c r="J151" s="843" t="s">
        <v>242</v>
      </c>
      <c r="K151" s="843" t="s">
        <v>136</v>
      </c>
      <c r="L151" s="843" t="s">
        <v>340</v>
      </c>
      <c r="M151" s="843" t="s">
        <v>340</v>
      </c>
      <c r="N151" s="876" t="s">
        <v>75</v>
      </c>
      <c r="O151" s="876" t="s">
        <v>85</v>
      </c>
      <c r="P151" s="876" t="s">
        <v>1912</v>
      </c>
      <c r="Q151" s="876" t="s">
        <v>3958</v>
      </c>
      <c r="R151" s="876" t="s">
        <v>76</v>
      </c>
      <c r="S151" s="877" t="s">
        <v>4264</v>
      </c>
      <c r="T151" s="877" t="s">
        <v>4265</v>
      </c>
      <c r="U151" s="876" t="s">
        <v>74</v>
      </c>
      <c r="V151" s="876" t="s">
        <v>79</v>
      </c>
      <c r="W151" s="876" t="s">
        <v>78</v>
      </c>
      <c r="X151" s="876" t="s">
        <v>132</v>
      </c>
      <c r="Y151" s="878" t="s">
        <v>81</v>
      </c>
      <c r="Z151" s="876" t="s">
        <v>340</v>
      </c>
      <c r="AA151" s="843" t="s">
        <v>340</v>
      </c>
      <c r="AB151" s="843" t="s">
        <v>340</v>
      </c>
      <c r="AC151" s="843" t="s">
        <v>340</v>
      </c>
      <c r="AD151" s="843" t="s">
        <v>340</v>
      </c>
      <c r="AE151" s="843" t="s">
        <v>340</v>
      </c>
      <c r="AF151" s="843" t="s">
        <v>340</v>
      </c>
      <c r="AG151" s="843" t="s">
        <v>340</v>
      </c>
      <c r="AH151" s="843" t="s">
        <v>340</v>
      </c>
      <c r="AI151" s="843" t="s">
        <v>340</v>
      </c>
      <c r="AJ151" s="843" t="s">
        <v>340</v>
      </c>
      <c r="AK151" s="843" t="s">
        <v>340</v>
      </c>
      <c r="AL151" s="843" t="s">
        <v>340</v>
      </c>
      <c r="AM151" s="65" t="s">
        <v>340</v>
      </c>
      <c r="AN151" s="850" t="s">
        <v>3494</v>
      </c>
      <c r="AO151" s="850" t="s">
        <v>342</v>
      </c>
      <c r="AP151" s="850" t="s">
        <v>459</v>
      </c>
      <c r="AQ151" s="879" t="s">
        <v>340</v>
      </c>
    </row>
    <row r="152" spans="1:43" ht="43.2">
      <c r="A152" s="886" t="s">
        <v>139</v>
      </c>
      <c r="B152" s="665" t="s">
        <v>366</v>
      </c>
      <c r="C152" s="39" t="s">
        <v>342</v>
      </c>
      <c r="D152" s="39" t="s">
        <v>340</v>
      </c>
      <c r="E152" s="39" t="s">
        <v>126</v>
      </c>
      <c r="F152" s="39" t="s">
        <v>340</v>
      </c>
      <c r="G152" s="28" t="s">
        <v>340</v>
      </c>
      <c r="H152" s="28" t="s">
        <v>340</v>
      </c>
      <c r="I152" s="28" t="s">
        <v>340</v>
      </c>
      <c r="J152" s="39" t="s">
        <v>242</v>
      </c>
      <c r="K152" s="39" t="s">
        <v>136</v>
      </c>
      <c r="L152" s="39" t="s">
        <v>340</v>
      </c>
      <c r="M152" s="39" t="s">
        <v>340</v>
      </c>
      <c r="N152" s="28" t="s">
        <v>75</v>
      </c>
      <c r="O152" s="28" t="s">
        <v>85</v>
      </c>
      <c r="P152" s="28" t="s">
        <v>1912</v>
      </c>
      <c r="Q152" s="28" t="s">
        <v>3958</v>
      </c>
      <c r="R152" s="28" t="s">
        <v>76</v>
      </c>
      <c r="S152" s="29" t="s">
        <v>4264</v>
      </c>
      <c r="T152" s="29" t="s">
        <v>4265</v>
      </c>
      <c r="U152" s="28" t="s">
        <v>74</v>
      </c>
      <c r="V152" s="28" t="s">
        <v>79</v>
      </c>
      <c r="W152" s="28" t="s">
        <v>78</v>
      </c>
      <c r="X152" s="28" t="s">
        <v>132</v>
      </c>
      <c r="Y152" s="30" t="s">
        <v>81</v>
      </c>
      <c r="Z152" s="28" t="s">
        <v>340</v>
      </c>
      <c r="AA152" s="39" t="s">
        <v>340</v>
      </c>
      <c r="AB152" s="39" t="s">
        <v>340</v>
      </c>
      <c r="AC152" s="39" t="s">
        <v>340</v>
      </c>
      <c r="AD152" s="39" t="s">
        <v>340</v>
      </c>
      <c r="AE152" s="39" t="s">
        <v>340</v>
      </c>
      <c r="AF152" s="39" t="s">
        <v>340</v>
      </c>
      <c r="AG152" s="39" t="s">
        <v>340</v>
      </c>
      <c r="AH152" s="39" t="s">
        <v>340</v>
      </c>
      <c r="AI152" s="39" t="s">
        <v>340</v>
      </c>
      <c r="AJ152" s="39" t="s">
        <v>340</v>
      </c>
      <c r="AK152" s="39" t="s">
        <v>340</v>
      </c>
      <c r="AL152" s="39" t="s">
        <v>340</v>
      </c>
      <c r="AM152" s="18" t="s">
        <v>340</v>
      </c>
      <c r="AN152" s="80" t="s">
        <v>3494</v>
      </c>
      <c r="AO152" s="80" t="s">
        <v>342</v>
      </c>
      <c r="AP152" s="81" t="s">
        <v>459</v>
      </c>
      <c r="AQ152" s="666" t="s">
        <v>340</v>
      </c>
    </row>
    <row r="153" spans="1:43" ht="43.2">
      <c r="A153" s="909" t="s">
        <v>140</v>
      </c>
      <c r="B153" s="826" t="s">
        <v>366</v>
      </c>
      <c r="C153" s="709" t="s">
        <v>342</v>
      </c>
      <c r="D153" s="709" t="s">
        <v>340</v>
      </c>
      <c r="E153" s="709" t="s">
        <v>126</v>
      </c>
      <c r="F153" s="709" t="s">
        <v>340</v>
      </c>
      <c r="G153" s="710" t="s">
        <v>340</v>
      </c>
      <c r="H153" s="710" t="s">
        <v>340</v>
      </c>
      <c r="I153" s="710" t="s">
        <v>340</v>
      </c>
      <c r="J153" s="709" t="s">
        <v>242</v>
      </c>
      <c r="K153" s="709" t="s">
        <v>136</v>
      </c>
      <c r="L153" s="709" t="s">
        <v>340</v>
      </c>
      <c r="M153" s="709" t="s">
        <v>340</v>
      </c>
      <c r="N153" s="710" t="s">
        <v>75</v>
      </c>
      <c r="O153" s="710" t="s">
        <v>85</v>
      </c>
      <c r="P153" s="710" t="s">
        <v>1912</v>
      </c>
      <c r="Q153" s="710" t="s">
        <v>3958</v>
      </c>
      <c r="R153" s="710" t="s">
        <v>76</v>
      </c>
      <c r="S153" s="704" t="s">
        <v>4264</v>
      </c>
      <c r="T153" s="704" t="s">
        <v>4265</v>
      </c>
      <c r="U153" s="710" t="s">
        <v>74</v>
      </c>
      <c r="V153" s="710" t="s">
        <v>79</v>
      </c>
      <c r="W153" s="710" t="s">
        <v>78</v>
      </c>
      <c r="X153" s="710" t="s">
        <v>132</v>
      </c>
      <c r="Y153" s="828" t="s">
        <v>81</v>
      </c>
      <c r="Z153" s="710" t="s">
        <v>340</v>
      </c>
      <c r="AA153" s="709" t="s">
        <v>340</v>
      </c>
      <c r="AB153" s="709" t="s">
        <v>340</v>
      </c>
      <c r="AC153" s="709" t="s">
        <v>340</v>
      </c>
      <c r="AD153" s="709" t="s">
        <v>340</v>
      </c>
      <c r="AE153" s="709" t="s">
        <v>340</v>
      </c>
      <c r="AF153" s="709" t="s">
        <v>340</v>
      </c>
      <c r="AG153" s="709" t="s">
        <v>340</v>
      </c>
      <c r="AH153" s="709" t="s">
        <v>340</v>
      </c>
      <c r="AI153" s="709" t="s">
        <v>340</v>
      </c>
      <c r="AJ153" s="709" t="s">
        <v>340</v>
      </c>
      <c r="AK153" s="709" t="s">
        <v>340</v>
      </c>
      <c r="AL153" s="709" t="s">
        <v>340</v>
      </c>
      <c r="AM153" s="22" t="s">
        <v>340</v>
      </c>
      <c r="AN153" s="84" t="s">
        <v>3494</v>
      </c>
      <c r="AO153" s="84" t="s">
        <v>342</v>
      </c>
      <c r="AP153" s="830" t="s">
        <v>459</v>
      </c>
      <c r="AQ153" s="685" t="s">
        <v>340</v>
      </c>
    </row>
    <row r="154" spans="1:43" ht="43.2">
      <c r="A154" s="886" t="s">
        <v>146</v>
      </c>
      <c r="B154" s="826" t="s">
        <v>366</v>
      </c>
      <c r="C154" s="709" t="s">
        <v>342</v>
      </c>
      <c r="D154" s="709" t="s">
        <v>340</v>
      </c>
      <c r="E154" s="709" t="s">
        <v>126</v>
      </c>
      <c r="F154" s="709" t="s">
        <v>340</v>
      </c>
      <c r="G154" s="710" t="s">
        <v>340</v>
      </c>
      <c r="H154" s="710" t="s">
        <v>340</v>
      </c>
      <c r="I154" s="710" t="s">
        <v>340</v>
      </c>
      <c r="J154" s="709" t="s">
        <v>242</v>
      </c>
      <c r="K154" s="709" t="s">
        <v>136</v>
      </c>
      <c r="L154" s="709" t="s">
        <v>340</v>
      </c>
      <c r="M154" s="709" t="s">
        <v>340</v>
      </c>
      <c r="N154" s="710" t="s">
        <v>75</v>
      </c>
      <c r="O154" s="710" t="s">
        <v>85</v>
      </c>
      <c r="P154" s="710" t="s">
        <v>1912</v>
      </c>
      <c r="Q154" s="710" t="s">
        <v>3958</v>
      </c>
      <c r="R154" s="710" t="s">
        <v>76</v>
      </c>
      <c r="S154" s="704" t="s">
        <v>4264</v>
      </c>
      <c r="T154" s="704" t="s">
        <v>4265</v>
      </c>
      <c r="U154" s="710" t="s">
        <v>74</v>
      </c>
      <c r="V154" s="710" t="s">
        <v>79</v>
      </c>
      <c r="W154" s="710" t="s">
        <v>78</v>
      </c>
      <c r="X154" s="710" t="s">
        <v>132</v>
      </c>
      <c r="Y154" s="828" t="s">
        <v>81</v>
      </c>
      <c r="Z154" s="710" t="s">
        <v>340</v>
      </c>
      <c r="AA154" s="709" t="s">
        <v>340</v>
      </c>
      <c r="AB154" s="709" t="s">
        <v>340</v>
      </c>
      <c r="AC154" s="709" t="s">
        <v>340</v>
      </c>
      <c r="AD154" s="709" t="s">
        <v>340</v>
      </c>
      <c r="AE154" s="709" t="s">
        <v>340</v>
      </c>
      <c r="AF154" s="709" t="s">
        <v>340</v>
      </c>
      <c r="AG154" s="709" t="s">
        <v>340</v>
      </c>
      <c r="AH154" s="709" t="s">
        <v>340</v>
      </c>
      <c r="AI154" s="709" t="s">
        <v>340</v>
      </c>
      <c r="AJ154" s="709" t="s">
        <v>340</v>
      </c>
      <c r="AK154" s="709" t="s">
        <v>340</v>
      </c>
      <c r="AL154" s="709" t="s">
        <v>340</v>
      </c>
      <c r="AM154" s="22" t="s">
        <v>340</v>
      </c>
      <c r="AN154" s="84" t="s">
        <v>3494</v>
      </c>
      <c r="AO154" s="84" t="s">
        <v>342</v>
      </c>
      <c r="AP154" s="830" t="s">
        <v>459</v>
      </c>
      <c r="AQ154" s="685" t="s">
        <v>340</v>
      </c>
    </row>
    <row r="155" spans="1:43" ht="43.2">
      <c r="A155" s="886" t="s">
        <v>288</v>
      </c>
      <c r="B155" s="826" t="s">
        <v>366</v>
      </c>
      <c r="C155" s="709" t="s">
        <v>342</v>
      </c>
      <c r="D155" s="709" t="s">
        <v>340</v>
      </c>
      <c r="E155" s="709" t="s">
        <v>126</v>
      </c>
      <c r="F155" s="709" t="s">
        <v>340</v>
      </c>
      <c r="G155" s="710" t="s">
        <v>340</v>
      </c>
      <c r="H155" s="710" t="s">
        <v>340</v>
      </c>
      <c r="I155" s="710" t="s">
        <v>340</v>
      </c>
      <c r="J155" s="709" t="s">
        <v>242</v>
      </c>
      <c r="K155" s="709" t="s">
        <v>136</v>
      </c>
      <c r="L155" s="709" t="s">
        <v>340</v>
      </c>
      <c r="M155" s="709" t="s">
        <v>340</v>
      </c>
      <c r="N155" s="710" t="s">
        <v>75</v>
      </c>
      <c r="O155" s="710" t="s">
        <v>85</v>
      </c>
      <c r="P155" s="710" t="s">
        <v>1912</v>
      </c>
      <c r="Q155" s="710" t="s">
        <v>3958</v>
      </c>
      <c r="R155" s="710" t="s">
        <v>76</v>
      </c>
      <c r="S155" s="704" t="s">
        <v>4264</v>
      </c>
      <c r="T155" s="704" t="s">
        <v>4265</v>
      </c>
      <c r="U155" s="710" t="s">
        <v>74</v>
      </c>
      <c r="V155" s="710" t="s">
        <v>79</v>
      </c>
      <c r="W155" s="710" t="s">
        <v>78</v>
      </c>
      <c r="X155" s="710" t="s">
        <v>132</v>
      </c>
      <c r="Y155" s="828" t="s">
        <v>81</v>
      </c>
      <c r="Z155" s="710" t="s">
        <v>340</v>
      </c>
      <c r="AA155" s="709" t="s">
        <v>340</v>
      </c>
      <c r="AB155" s="709" t="s">
        <v>340</v>
      </c>
      <c r="AC155" s="709" t="s">
        <v>340</v>
      </c>
      <c r="AD155" s="709" t="s">
        <v>340</v>
      </c>
      <c r="AE155" s="709" t="s">
        <v>340</v>
      </c>
      <c r="AF155" s="709" t="s">
        <v>340</v>
      </c>
      <c r="AG155" s="709" t="s">
        <v>340</v>
      </c>
      <c r="AH155" s="709" t="s">
        <v>340</v>
      </c>
      <c r="AI155" s="709" t="s">
        <v>340</v>
      </c>
      <c r="AJ155" s="709" t="s">
        <v>340</v>
      </c>
      <c r="AK155" s="709" t="s">
        <v>340</v>
      </c>
      <c r="AL155" s="709" t="s">
        <v>340</v>
      </c>
      <c r="AM155" s="22" t="s">
        <v>340</v>
      </c>
      <c r="AN155" s="849" t="s">
        <v>3494</v>
      </c>
      <c r="AO155" s="84" t="s">
        <v>342</v>
      </c>
      <c r="AP155" s="830" t="s">
        <v>459</v>
      </c>
      <c r="AQ155" s="685" t="s">
        <v>340</v>
      </c>
    </row>
    <row r="156" spans="1:43" ht="43.5" thickBot="1">
      <c r="A156" s="887" t="s">
        <v>287</v>
      </c>
      <c r="B156" s="826" t="s">
        <v>366</v>
      </c>
      <c r="C156" s="709" t="s">
        <v>342</v>
      </c>
      <c r="D156" s="709" t="s">
        <v>340</v>
      </c>
      <c r="E156" s="709" t="s">
        <v>126</v>
      </c>
      <c r="F156" s="709" t="s">
        <v>340</v>
      </c>
      <c r="G156" s="710" t="s">
        <v>340</v>
      </c>
      <c r="H156" s="710" t="s">
        <v>340</v>
      </c>
      <c r="I156" s="710" t="s">
        <v>340</v>
      </c>
      <c r="J156" s="709" t="s">
        <v>242</v>
      </c>
      <c r="K156" s="709" t="s">
        <v>136</v>
      </c>
      <c r="L156" s="709" t="s">
        <v>340</v>
      </c>
      <c r="M156" s="709" t="s">
        <v>340</v>
      </c>
      <c r="N156" s="710" t="s">
        <v>75</v>
      </c>
      <c r="O156" s="710" t="s">
        <v>85</v>
      </c>
      <c r="P156" s="710" t="s">
        <v>1912</v>
      </c>
      <c r="Q156" s="710" t="s">
        <v>3958</v>
      </c>
      <c r="R156" s="710" t="s">
        <v>76</v>
      </c>
      <c r="S156" s="704" t="s">
        <v>4264</v>
      </c>
      <c r="T156" s="704" t="s">
        <v>4265</v>
      </c>
      <c r="U156" s="710" t="s">
        <v>74</v>
      </c>
      <c r="V156" s="710" t="s">
        <v>79</v>
      </c>
      <c r="W156" s="710" t="s">
        <v>78</v>
      </c>
      <c r="X156" s="710" t="s">
        <v>132</v>
      </c>
      <c r="Y156" s="828" t="s">
        <v>81</v>
      </c>
      <c r="Z156" s="710" t="s">
        <v>340</v>
      </c>
      <c r="AA156" s="709" t="s">
        <v>340</v>
      </c>
      <c r="AB156" s="709" t="s">
        <v>340</v>
      </c>
      <c r="AC156" s="709" t="s">
        <v>340</v>
      </c>
      <c r="AD156" s="709" t="s">
        <v>340</v>
      </c>
      <c r="AE156" s="709" t="s">
        <v>340</v>
      </c>
      <c r="AF156" s="709" t="s">
        <v>340</v>
      </c>
      <c r="AG156" s="709" t="s">
        <v>340</v>
      </c>
      <c r="AH156" s="709" t="s">
        <v>340</v>
      </c>
      <c r="AI156" s="709" t="s">
        <v>340</v>
      </c>
      <c r="AJ156" s="709" t="s">
        <v>340</v>
      </c>
      <c r="AK156" s="709" t="s">
        <v>340</v>
      </c>
      <c r="AL156" s="709" t="s">
        <v>340</v>
      </c>
      <c r="AM156" s="22" t="s">
        <v>340</v>
      </c>
      <c r="AN156" s="829" t="s">
        <v>3494</v>
      </c>
      <c r="AO156" s="84" t="s">
        <v>342</v>
      </c>
      <c r="AP156" s="830" t="s">
        <v>459</v>
      </c>
      <c r="AQ156" s="685" t="s">
        <v>340</v>
      </c>
    </row>
    <row r="157" spans="1:43" ht="43.8" thickTop="1" thickBot="1">
      <c r="A157" s="873" t="s">
        <v>248</v>
      </c>
      <c r="B157" s="689" t="s">
        <v>367</v>
      </c>
      <c r="C157" s="23" t="s">
        <v>342</v>
      </c>
      <c r="D157" s="23" t="s">
        <v>340</v>
      </c>
      <c r="E157" s="23" t="s">
        <v>224</v>
      </c>
      <c r="F157" s="23" t="s">
        <v>340</v>
      </c>
      <c r="G157" s="40" t="s">
        <v>340</v>
      </c>
      <c r="H157" s="40" t="s">
        <v>340</v>
      </c>
      <c r="I157" s="40" t="s">
        <v>340</v>
      </c>
      <c r="J157" s="911" t="s">
        <v>1870</v>
      </c>
      <c r="K157" s="23" t="s">
        <v>68</v>
      </c>
      <c r="L157" s="23" t="s">
        <v>340</v>
      </c>
      <c r="M157" s="23" t="s">
        <v>340</v>
      </c>
      <c r="N157" s="700" t="s">
        <v>75</v>
      </c>
      <c r="O157" s="40" t="s">
        <v>85</v>
      </c>
      <c r="P157" s="40" t="s">
        <v>1912</v>
      </c>
      <c r="Q157" s="40" t="s">
        <v>3958</v>
      </c>
      <c r="R157" s="40" t="s">
        <v>76</v>
      </c>
      <c r="S157" s="64" t="s">
        <v>4264</v>
      </c>
      <c r="T157" s="64" t="s">
        <v>4265</v>
      </c>
      <c r="U157" s="40" t="s">
        <v>74</v>
      </c>
      <c r="V157" s="700" t="s">
        <v>79</v>
      </c>
      <c r="W157" s="700" t="s">
        <v>78</v>
      </c>
      <c r="X157" s="41" t="s">
        <v>132</v>
      </c>
      <c r="Y157" s="64" t="s">
        <v>81</v>
      </c>
      <c r="Z157" s="40" t="s">
        <v>340</v>
      </c>
      <c r="AA157" s="23" t="s">
        <v>340</v>
      </c>
      <c r="AB157" s="23" t="s">
        <v>340</v>
      </c>
      <c r="AC157" s="23" t="s">
        <v>340</v>
      </c>
      <c r="AD157" s="23" t="s">
        <v>340</v>
      </c>
      <c r="AE157" s="23" t="s">
        <v>340</v>
      </c>
      <c r="AF157" s="23" t="s">
        <v>340</v>
      </c>
      <c r="AG157" s="23" t="s">
        <v>340</v>
      </c>
      <c r="AH157" s="23" t="s">
        <v>340</v>
      </c>
      <c r="AI157" s="23" t="s">
        <v>340</v>
      </c>
      <c r="AJ157" s="23" t="s">
        <v>340</v>
      </c>
      <c r="AK157" s="23" t="s">
        <v>340</v>
      </c>
      <c r="AL157" s="23" t="s">
        <v>340</v>
      </c>
      <c r="AM157" s="23" t="s">
        <v>340</v>
      </c>
      <c r="AN157" s="912" t="s">
        <v>449</v>
      </c>
      <c r="AO157" s="701" t="s">
        <v>342</v>
      </c>
      <c r="AP157" s="701" t="s">
        <v>459</v>
      </c>
      <c r="AQ157" s="675" t="s">
        <v>340</v>
      </c>
    </row>
    <row r="158" spans="1:43" ht="14.7" thickTop="1">
      <c r="A158" s="890" t="s">
        <v>222</v>
      </c>
      <c r="B158" s="687" t="s">
        <v>369</v>
      </c>
      <c r="C158" s="16" t="s">
        <v>340</v>
      </c>
      <c r="D158" s="16" t="s">
        <v>340</v>
      </c>
      <c r="E158" s="16" t="s">
        <v>340</v>
      </c>
      <c r="F158" s="16" t="s">
        <v>340</v>
      </c>
      <c r="G158" s="34" t="s">
        <v>340</v>
      </c>
      <c r="H158" s="34" t="s">
        <v>340</v>
      </c>
      <c r="I158" s="34" t="s">
        <v>340</v>
      </c>
      <c r="J158" s="16" t="s">
        <v>340</v>
      </c>
      <c r="K158" s="16" t="s">
        <v>340</v>
      </c>
      <c r="L158" s="16" t="s">
        <v>340</v>
      </c>
      <c r="M158" s="34" t="s">
        <v>340</v>
      </c>
      <c r="N158" s="34" t="s">
        <v>340</v>
      </c>
      <c r="O158" s="34" t="s">
        <v>340</v>
      </c>
      <c r="P158" s="34" t="s">
        <v>340</v>
      </c>
      <c r="Q158" s="34" t="s">
        <v>340</v>
      </c>
      <c r="R158" s="34" t="s">
        <v>340</v>
      </c>
      <c r="S158" s="34" t="s">
        <v>340</v>
      </c>
      <c r="T158" s="34" t="s">
        <v>340</v>
      </c>
      <c r="U158" s="34" t="s">
        <v>340</v>
      </c>
      <c r="V158" s="34" t="s">
        <v>340</v>
      </c>
      <c r="W158" s="34" t="s">
        <v>340</v>
      </c>
      <c r="X158" s="34" t="s">
        <v>340</v>
      </c>
      <c r="Y158" s="34" t="s">
        <v>340</v>
      </c>
      <c r="Z158" s="34" t="s">
        <v>340</v>
      </c>
      <c r="AA158" s="16" t="s">
        <v>340</v>
      </c>
      <c r="AB158" s="16" t="s">
        <v>340</v>
      </c>
      <c r="AC158" s="16" t="s">
        <v>340</v>
      </c>
      <c r="AD158" s="16" t="s">
        <v>340</v>
      </c>
      <c r="AE158" s="16" t="s">
        <v>340</v>
      </c>
      <c r="AF158" s="16" t="s">
        <v>340</v>
      </c>
      <c r="AG158" s="16" t="s">
        <v>340</v>
      </c>
      <c r="AH158" s="16" t="s">
        <v>340</v>
      </c>
      <c r="AI158" s="16" t="s">
        <v>340</v>
      </c>
      <c r="AJ158" s="16" t="s">
        <v>340</v>
      </c>
      <c r="AK158" s="16" t="s">
        <v>340</v>
      </c>
      <c r="AL158" s="16" t="s">
        <v>340</v>
      </c>
      <c r="AM158" s="16" t="s">
        <v>340</v>
      </c>
      <c r="AN158" s="663" t="s">
        <v>449</v>
      </c>
      <c r="AO158" s="663" t="s">
        <v>449</v>
      </c>
      <c r="AP158" s="663" t="s">
        <v>449</v>
      </c>
      <c r="AQ158" s="664" t="s">
        <v>340</v>
      </c>
    </row>
    <row r="159" spans="1:43" ht="14.7" thickBot="1">
      <c r="A159" s="889" t="s">
        <v>223</v>
      </c>
      <c r="B159" s="680" t="s">
        <v>369</v>
      </c>
      <c r="C159" s="21" t="s">
        <v>340</v>
      </c>
      <c r="D159" s="21" t="s">
        <v>340</v>
      </c>
      <c r="E159" s="21" t="s">
        <v>340</v>
      </c>
      <c r="F159" s="21" t="s">
        <v>340</v>
      </c>
      <c r="G159" s="36" t="s">
        <v>340</v>
      </c>
      <c r="H159" s="36" t="s">
        <v>340</v>
      </c>
      <c r="I159" s="36" t="s">
        <v>340</v>
      </c>
      <c r="J159" s="21" t="s">
        <v>340</v>
      </c>
      <c r="K159" s="21" t="s">
        <v>340</v>
      </c>
      <c r="L159" s="21" t="s">
        <v>340</v>
      </c>
      <c r="M159" s="36" t="s">
        <v>340</v>
      </c>
      <c r="N159" s="36" t="s">
        <v>340</v>
      </c>
      <c r="O159" s="36" t="s">
        <v>340</v>
      </c>
      <c r="P159" s="36" t="s">
        <v>340</v>
      </c>
      <c r="Q159" s="36" t="s">
        <v>340</v>
      </c>
      <c r="R159" s="36" t="s">
        <v>340</v>
      </c>
      <c r="S159" s="36" t="s">
        <v>340</v>
      </c>
      <c r="T159" s="36" t="s">
        <v>340</v>
      </c>
      <c r="U159" s="36" t="s">
        <v>340</v>
      </c>
      <c r="V159" s="36" t="s">
        <v>340</v>
      </c>
      <c r="W159" s="36" t="s">
        <v>340</v>
      </c>
      <c r="X159" s="36" t="s">
        <v>340</v>
      </c>
      <c r="Y159" s="36" t="s">
        <v>340</v>
      </c>
      <c r="Z159" s="36" t="s">
        <v>340</v>
      </c>
      <c r="AA159" s="21" t="s">
        <v>340</v>
      </c>
      <c r="AB159" s="21" t="s">
        <v>340</v>
      </c>
      <c r="AC159" s="21" t="s">
        <v>340</v>
      </c>
      <c r="AD159" s="21" t="s">
        <v>340</v>
      </c>
      <c r="AE159" s="21" t="s">
        <v>340</v>
      </c>
      <c r="AF159" s="21" t="s">
        <v>340</v>
      </c>
      <c r="AG159" s="21" t="s">
        <v>340</v>
      </c>
      <c r="AH159" s="21" t="s">
        <v>340</v>
      </c>
      <c r="AI159" s="21" t="s">
        <v>340</v>
      </c>
      <c r="AJ159" s="21" t="s">
        <v>340</v>
      </c>
      <c r="AK159" s="21" t="s">
        <v>340</v>
      </c>
      <c r="AL159" s="21" t="s">
        <v>340</v>
      </c>
      <c r="AM159" s="21" t="s">
        <v>340</v>
      </c>
      <c r="AN159" s="669" t="s">
        <v>449</v>
      </c>
      <c r="AO159" s="669" t="s">
        <v>449</v>
      </c>
      <c r="AP159" s="669" t="s">
        <v>449</v>
      </c>
      <c r="AQ159" s="670" t="s">
        <v>340</v>
      </c>
    </row>
    <row r="160" spans="1:43" ht="14.7" thickTop="1">
      <c r="A160" s="890" t="s">
        <v>3810</v>
      </c>
      <c r="B160" s="687" t="s">
        <v>3887</v>
      </c>
      <c r="C160" s="16" t="s">
        <v>340</v>
      </c>
      <c r="D160" s="16" t="s">
        <v>340</v>
      </c>
      <c r="E160" s="16" t="s">
        <v>340</v>
      </c>
      <c r="F160" s="16" t="s">
        <v>340</v>
      </c>
      <c r="G160" s="16" t="s">
        <v>340</v>
      </c>
      <c r="H160" s="16" t="s">
        <v>340</v>
      </c>
      <c r="I160" s="16" t="s">
        <v>340</v>
      </c>
      <c r="J160" s="16" t="s">
        <v>340</v>
      </c>
      <c r="K160" s="16" t="s">
        <v>340</v>
      </c>
      <c r="L160" s="16" t="s">
        <v>340</v>
      </c>
      <c r="M160" s="16" t="s">
        <v>340</v>
      </c>
      <c r="N160" s="16" t="s">
        <v>340</v>
      </c>
      <c r="O160" s="16" t="s">
        <v>340</v>
      </c>
      <c r="P160" s="16" t="s">
        <v>340</v>
      </c>
      <c r="Q160" s="16" t="s">
        <v>340</v>
      </c>
      <c r="R160" s="16" t="s">
        <v>340</v>
      </c>
      <c r="S160" s="16" t="s">
        <v>340</v>
      </c>
      <c r="T160" s="16" t="s">
        <v>340</v>
      </c>
      <c r="U160" s="16" t="s">
        <v>340</v>
      </c>
      <c r="V160" s="16" t="s">
        <v>340</v>
      </c>
      <c r="W160" s="16" t="s">
        <v>340</v>
      </c>
      <c r="X160" s="16" t="s">
        <v>340</v>
      </c>
      <c r="Y160" s="16" t="s">
        <v>340</v>
      </c>
      <c r="Z160" s="16" t="s">
        <v>340</v>
      </c>
      <c r="AA160" s="16" t="s">
        <v>340</v>
      </c>
      <c r="AB160" s="16" t="s">
        <v>340</v>
      </c>
      <c r="AC160" s="16" t="s">
        <v>340</v>
      </c>
      <c r="AD160" s="16" t="s">
        <v>340</v>
      </c>
      <c r="AE160" s="16" t="s">
        <v>340</v>
      </c>
      <c r="AF160" s="16" t="s">
        <v>340</v>
      </c>
      <c r="AG160" s="16" t="s">
        <v>340</v>
      </c>
      <c r="AH160" s="16" t="s">
        <v>340</v>
      </c>
      <c r="AI160" s="16" t="s">
        <v>340</v>
      </c>
      <c r="AJ160" s="16" t="s">
        <v>340</v>
      </c>
      <c r="AK160" s="16" t="s">
        <v>340</v>
      </c>
      <c r="AL160" s="16" t="s">
        <v>340</v>
      </c>
      <c r="AM160" s="16" t="s">
        <v>340</v>
      </c>
      <c r="AN160" s="16" t="s">
        <v>453</v>
      </c>
      <c r="AO160" s="16" t="s">
        <v>449</v>
      </c>
      <c r="AP160" s="16" t="s">
        <v>449</v>
      </c>
      <c r="AQ160" s="664" t="s">
        <v>340</v>
      </c>
    </row>
    <row r="161" spans="1:43">
      <c r="A161" s="891" t="s">
        <v>3811</v>
      </c>
      <c r="B161" s="679" t="s">
        <v>3887</v>
      </c>
      <c r="C161" s="18" t="s">
        <v>340</v>
      </c>
      <c r="D161" s="18" t="s">
        <v>340</v>
      </c>
      <c r="E161" s="18" t="s">
        <v>340</v>
      </c>
      <c r="F161" s="18" t="s">
        <v>340</v>
      </c>
      <c r="G161" s="18" t="s">
        <v>340</v>
      </c>
      <c r="H161" s="18" t="s">
        <v>340</v>
      </c>
      <c r="I161" s="18" t="s">
        <v>340</v>
      </c>
      <c r="J161" s="18" t="s">
        <v>340</v>
      </c>
      <c r="K161" s="18" t="s">
        <v>340</v>
      </c>
      <c r="L161" s="18" t="s">
        <v>340</v>
      </c>
      <c r="M161" s="18" t="s">
        <v>340</v>
      </c>
      <c r="N161" s="18" t="s">
        <v>340</v>
      </c>
      <c r="O161" s="18" t="s">
        <v>340</v>
      </c>
      <c r="P161" s="18" t="s">
        <v>340</v>
      </c>
      <c r="Q161" s="18" t="s">
        <v>340</v>
      </c>
      <c r="R161" s="18" t="s">
        <v>340</v>
      </c>
      <c r="S161" s="18" t="s">
        <v>340</v>
      </c>
      <c r="T161" s="18" t="s">
        <v>340</v>
      </c>
      <c r="U161" s="18" t="s">
        <v>340</v>
      </c>
      <c r="V161" s="18" t="s">
        <v>340</v>
      </c>
      <c r="W161" s="18" t="s">
        <v>340</v>
      </c>
      <c r="X161" s="18" t="s">
        <v>340</v>
      </c>
      <c r="Y161" s="18" t="s">
        <v>340</v>
      </c>
      <c r="Z161" s="18" t="s">
        <v>340</v>
      </c>
      <c r="AA161" s="18" t="s">
        <v>340</v>
      </c>
      <c r="AB161" s="18" t="s">
        <v>340</v>
      </c>
      <c r="AC161" s="18" t="s">
        <v>340</v>
      </c>
      <c r="AD161" s="18" t="s">
        <v>340</v>
      </c>
      <c r="AE161" s="18" t="s">
        <v>340</v>
      </c>
      <c r="AF161" s="18" t="s">
        <v>340</v>
      </c>
      <c r="AG161" s="18" t="s">
        <v>340</v>
      </c>
      <c r="AH161" s="18" t="s">
        <v>340</v>
      </c>
      <c r="AI161" s="18" t="s">
        <v>340</v>
      </c>
      <c r="AJ161" s="18" t="s">
        <v>340</v>
      </c>
      <c r="AK161" s="18" t="s">
        <v>340</v>
      </c>
      <c r="AL161" s="18" t="s">
        <v>340</v>
      </c>
      <c r="AM161" s="18" t="s">
        <v>340</v>
      </c>
      <c r="AN161" s="18" t="s">
        <v>453</v>
      </c>
      <c r="AO161" s="18" t="s">
        <v>449</v>
      </c>
      <c r="AP161" s="18" t="s">
        <v>449</v>
      </c>
      <c r="AQ161" s="666" t="s">
        <v>340</v>
      </c>
    </row>
    <row r="162" spans="1:43">
      <c r="A162" s="897" t="s">
        <v>3808</v>
      </c>
      <c r="B162" s="679" t="s">
        <v>3887</v>
      </c>
      <c r="C162" s="18" t="s">
        <v>340</v>
      </c>
      <c r="D162" s="18" t="s">
        <v>340</v>
      </c>
      <c r="E162" s="18" t="s">
        <v>340</v>
      </c>
      <c r="F162" s="18" t="s">
        <v>340</v>
      </c>
      <c r="G162" s="18" t="s">
        <v>340</v>
      </c>
      <c r="H162" s="18" t="s">
        <v>340</v>
      </c>
      <c r="I162" s="18" t="s">
        <v>340</v>
      </c>
      <c r="J162" s="18" t="s">
        <v>340</v>
      </c>
      <c r="K162" s="18" t="s">
        <v>340</v>
      </c>
      <c r="L162" s="18" t="s">
        <v>340</v>
      </c>
      <c r="M162" s="18" t="s">
        <v>340</v>
      </c>
      <c r="N162" s="18" t="s">
        <v>340</v>
      </c>
      <c r="O162" s="18" t="s">
        <v>340</v>
      </c>
      <c r="P162" s="18" t="s">
        <v>340</v>
      </c>
      <c r="Q162" s="18" t="s">
        <v>340</v>
      </c>
      <c r="R162" s="18" t="s">
        <v>340</v>
      </c>
      <c r="S162" s="18" t="s">
        <v>340</v>
      </c>
      <c r="T162" s="18" t="s">
        <v>340</v>
      </c>
      <c r="U162" s="18" t="s">
        <v>340</v>
      </c>
      <c r="V162" s="18" t="s">
        <v>340</v>
      </c>
      <c r="W162" s="18" t="s">
        <v>340</v>
      </c>
      <c r="X162" s="18" t="s">
        <v>340</v>
      </c>
      <c r="Y162" s="18" t="s">
        <v>340</v>
      </c>
      <c r="Z162" s="18" t="s">
        <v>340</v>
      </c>
      <c r="AA162" s="18" t="s">
        <v>340</v>
      </c>
      <c r="AB162" s="18" t="s">
        <v>340</v>
      </c>
      <c r="AC162" s="18" t="s">
        <v>340</v>
      </c>
      <c r="AD162" s="18" t="s">
        <v>340</v>
      </c>
      <c r="AE162" s="18" t="s">
        <v>340</v>
      </c>
      <c r="AF162" s="18" t="s">
        <v>340</v>
      </c>
      <c r="AG162" s="18" t="s">
        <v>340</v>
      </c>
      <c r="AH162" s="18" t="s">
        <v>340</v>
      </c>
      <c r="AI162" s="18" t="s">
        <v>340</v>
      </c>
      <c r="AJ162" s="18" t="s">
        <v>340</v>
      </c>
      <c r="AK162" s="18" t="s">
        <v>340</v>
      </c>
      <c r="AL162" s="18" t="s">
        <v>340</v>
      </c>
      <c r="AM162" s="18" t="s">
        <v>340</v>
      </c>
      <c r="AN162" s="809" t="s">
        <v>453</v>
      </c>
      <c r="AO162" s="18" t="s">
        <v>449</v>
      </c>
      <c r="AP162" s="18" t="s">
        <v>449</v>
      </c>
      <c r="AQ162" s="666" t="s">
        <v>340</v>
      </c>
    </row>
    <row r="163" spans="1:43" ht="14.7" thickBot="1">
      <c r="A163" s="898" t="s">
        <v>3809</v>
      </c>
      <c r="B163" s="680" t="s">
        <v>3887</v>
      </c>
      <c r="C163" s="21" t="s">
        <v>340</v>
      </c>
      <c r="D163" s="21" t="s">
        <v>340</v>
      </c>
      <c r="E163" s="21" t="s">
        <v>340</v>
      </c>
      <c r="F163" s="21" t="s">
        <v>340</v>
      </c>
      <c r="G163" s="21" t="s">
        <v>340</v>
      </c>
      <c r="H163" s="21" t="s">
        <v>340</v>
      </c>
      <c r="I163" s="21" t="s">
        <v>340</v>
      </c>
      <c r="J163" s="21" t="s">
        <v>340</v>
      </c>
      <c r="K163" s="21" t="s">
        <v>340</v>
      </c>
      <c r="L163" s="21" t="s">
        <v>340</v>
      </c>
      <c r="M163" s="21" t="s">
        <v>340</v>
      </c>
      <c r="N163" s="21" t="s">
        <v>340</v>
      </c>
      <c r="O163" s="21" t="s">
        <v>340</v>
      </c>
      <c r="P163" s="21" t="s">
        <v>340</v>
      </c>
      <c r="Q163" s="21" t="s">
        <v>340</v>
      </c>
      <c r="R163" s="21" t="s">
        <v>340</v>
      </c>
      <c r="S163" s="21" t="s">
        <v>340</v>
      </c>
      <c r="T163" s="21" t="s">
        <v>340</v>
      </c>
      <c r="U163" s="21" t="s">
        <v>340</v>
      </c>
      <c r="V163" s="21" t="s">
        <v>340</v>
      </c>
      <c r="W163" s="21" t="s">
        <v>340</v>
      </c>
      <c r="X163" s="21" t="s">
        <v>340</v>
      </c>
      <c r="Y163" s="21" t="s">
        <v>340</v>
      </c>
      <c r="Z163" s="21" t="s">
        <v>340</v>
      </c>
      <c r="AA163" s="21" t="s">
        <v>340</v>
      </c>
      <c r="AB163" s="21" t="s">
        <v>340</v>
      </c>
      <c r="AC163" s="21" t="s">
        <v>340</v>
      </c>
      <c r="AD163" s="21" t="s">
        <v>340</v>
      </c>
      <c r="AE163" s="21" t="s">
        <v>340</v>
      </c>
      <c r="AF163" s="21" t="s">
        <v>340</v>
      </c>
      <c r="AG163" s="21" t="s">
        <v>340</v>
      </c>
      <c r="AH163" s="21" t="s">
        <v>340</v>
      </c>
      <c r="AI163" s="21" t="s">
        <v>340</v>
      </c>
      <c r="AJ163" s="21" t="s">
        <v>340</v>
      </c>
      <c r="AK163" s="21" t="s">
        <v>340</v>
      </c>
      <c r="AL163" s="21" t="s">
        <v>340</v>
      </c>
      <c r="AM163" s="21" t="s">
        <v>340</v>
      </c>
      <c r="AN163" s="21" t="s">
        <v>453</v>
      </c>
      <c r="AO163" s="21" t="s">
        <v>449</v>
      </c>
      <c r="AP163" s="21" t="s">
        <v>449</v>
      </c>
      <c r="AQ163" s="670" t="s">
        <v>340</v>
      </c>
    </row>
    <row r="164" spans="1:43" s="773" customFormat="1" ht="14.7" thickTop="1">
      <c r="A164" s="890" t="s">
        <v>193</v>
      </c>
      <c r="B164" s="687" t="s">
        <v>370</v>
      </c>
      <c r="C164" s="16" t="s">
        <v>340</v>
      </c>
      <c r="D164" s="16" t="s">
        <v>340</v>
      </c>
      <c r="E164" s="16" t="s">
        <v>340</v>
      </c>
      <c r="F164" s="16" t="s">
        <v>340</v>
      </c>
      <c r="G164" s="34" t="s">
        <v>340</v>
      </c>
      <c r="H164" s="34" t="s">
        <v>340</v>
      </c>
      <c r="I164" s="34" t="s">
        <v>340</v>
      </c>
      <c r="J164" s="16" t="s">
        <v>340</v>
      </c>
      <c r="K164" s="16" t="s">
        <v>340</v>
      </c>
      <c r="L164" s="16" t="s">
        <v>167</v>
      </c>
      <c r="M164" s="34" t="s">
        <v>137</v>
      </c>
      <c r="N164" s="34" t="s">
        <v>340</v>
      </c>
      <c r="O164" s="34" t="s">
        <v>340</v>
      </c>
      <c r="P164" s="34" t="s">
        <v>340</v>
      </c>
      <c r="Q164" s="34" t="s">
        <v>340</v>
      </c>
      <c r="R164" s="34" t="s">
        <v>340</v>
      </c>
      <c r="S164" s="34" t="s">
        <v>340</v>
      </c>
      <c r="T164" s="34" t="s">
        <v>340</v>
      </c>
      <c r="U164" s="34" t="s">
        <v>340</v>
      </c>
      <c r="V164" s="34" t="s">
        <v>340</v>
      </c>
      <c r="W164" s="34" t="s">
        <v>340</v>
      </c>
      <c r="X164" s="34" t="s">
        <v>340</v>
      </c>
      <c r="Y164" s="34" t="s">
        <v>340</v>
      </c>
      <c r="Z164" s="34" t="s">
        <v>340</v>
      </c>
      <c r="AA164" s="16" t="s">
        <v>340</v>
      </c>
      <c r="AB164" s="16" t="s">
        <v>340</v>
      </c>
      <c r="AC164" s="16" t="s">
        <v>340</v>
      </c>
      <c r="AD164" s="16" t="s">
        <v>340</v>
      </c>
      <c r="AE164" s="16" t="s">
        <v>340</v>
      </c>
      <c r="AF164" s="16" t="s">
        <v>340</v>
      </c>
      <c r="AG164" s="16" t="s">
        <v>340</v>
      </c>
      <c r="AH164" s="16" t="s">
        <v>340</v>
      </c>
      <c r="AI164" s="16" t="s">
        <v>340</v>
      </c>
      <c r="AJ164" s="16" t="s">
        <v>340</v>
      </c>
      <c r="AK164" s="16" t="s">
        <v>340</v>
      </c>
      <c r="AL164" s="16" t="s">
        <v>340</v>
      </c>
      <c r="AM164" s="16" t="s">
        <v>340</v>
      </c>
      <c r="AN164" s="663" t="s">
        <v>449</v>
      </c>
      <c r="AO164" s="663" t="s">
        <v>449</v>
      </c>
      <c r="AP164" s="663" t="s">
        <v>449</v>
      </c>
      <c r="AQ164" s="664" t="s">
        <v>340</v>
      </c>
    </row>
    <row r="165" spans="1:43" s="773" customFormat="1">
      <c r="A165" s="891" t="s">
        <v>194</v>
      </c>
      <c r="B165" s="679" t="s">
        <v>370</v>
      </c>
      <c r="C165" s="18" t="s">
        <v>340</v>
      </c>
      <c r="D165" s="18" t="s">
        <v>340</v>
      </c>
      <c r="E165" s="18" t="s">
        <v>340</v>
      </c>
      <c r="F165" s="18" t="s">
        <v>340</v>
      </c>
      <c r="G165" s="35" t="s">
        <v>340</v>
      </c>
      <c r="H165" s="35" t="s">
        <v>340</v>
      </c>
      <c r="I165" s="35" t="s">
        <v>340</v>
      </c>
      <c r="J165" s="18" t="s">
        <v>340</v>
      </c>
      <c r="K165" s="18" t="s">
        <v>340</v>
      </c>
      <c r="L165" s="18" t="s">
        <v>167</v>
      </c>
      <c r="M165" s="35" t="s">
        <v>137</v>
      </c>
      <c r="N165" s="35" t="s">
        <v>340</v>
      </c>
      <c r="O165" s="35" t="s">
        <v>340</v>
      </c>
      <c r="P165" s="35" t="s">
        <v>340</v>
      </c>
      <c r="Q165" s="35" t="s">
        <v>340</v>
      </c>
      <c r="R165" s="35" t="s">
        <v>340</v>
      </c>
      <c r="S165" s="35" t="s">
        <v>340</v>
      </c>
      <c r="T165" s="35" t="s">
        <v>340</v>
      </c>
      <c r="U165" s="35" t="s">
        <v>340</v>
      </c>
      <c r="V165" s="35" t="s">
        <v>340</v>
      </c>
      <c r="W165" s="35" t="s">
        <v>340</v>
      </c>
      <c r="X165" s="35" t="s">
        <v>340</v>
      </c>
      <c r="Y165" s="35" t="s">
        <v>340</v>
      </c>
      <c r="Z165" s="35" t="s">
        <v>340</v>
      </c>
      <c r="AA165" s="18" t="s">
        <v>340</v>
      </c>
      <c r="AB165" s="18" t="s">
        <v>340</v>
      </c>
      <c r="AC165" s="18" t="s">
        <v>340</v>
      </c>
      <c r="AD165" s="18" t="s">
        <v>340</v>
      </c>
      <c r="AE165" s="18" t="s">
        <v>340</v>
      </c>
      <c r="AF165" s="18" t="s">
        <v>340</v>
      </c>
      <c r="AG165" s="18" t="s">
        <v>340</v>
      </c>
      <c r="AH165" s="18" t="s">
        <v>340</v>
      </c>
      <c r="AI165" s="18" t="s">
        <v>340</v>
      </c>
      <c r="AJ165" s="18" t="s">
        <v>340</v>
      </c>
      <c r="AK165" s="18" t="s">
        <v>340</v>
      </c>
      <c r="AL165" s="18" t="s">
        <v>340</v>
      </c>
      <c r="AM165" s="18" t="s">
        <v>340</v>
      </c>
      <c r="AN165" s="79" t="s">
        <v>449</v>
      </c>
      <c r="AO165" s="79" t="s">
        <v>449</v>
      </c>
      <c r="AP165" s="79" t="s">
        <v>449</v>
      </c>
      <c r="AQ165" s="666" t="s">
        <v>340</v>
      </c>
    </row>
    <row r="166" spans="1:43" s="773" customFormat="1">
      <c r="A166" s="891" t="s">
        <v>149</v>
      </c>
      <c r="B166" s="679" t="s">
        <v>370</v>
      </c>
      <c r="C166" s="18" t="s">
        <v>340</v>
      </c>
      <c r="D166" s="18" t="s">
        <v>340</v>
      </c>
      <c r="E166" s="18" t="s">
        <v>340</v>
      </c>
      <c r="F166" s="18" t="s">
        <v>340</v>
      </c>
      <c r="G166" s="35" t="s">
        <v>340</v>
      </c>
      <c r="H166" s="35" t="s">
        <v>340</v>
      </c>
      <c r="I166" s="35" t="s">
        <v>340</v>
      </c>
      <c r="J166" s="18" t="s">
        <v>340</v>
      </c>
      <c r="K166" s="18" t="s">
        <v>340</v>
      </c>
      <c r="L166" s="18" t="s">
        <v>167</v>
      </c>
      <c r="M166" s="35" t="s">
        <v>137</v>
      </c>
      <c r="N166" s="35" t="s">
        <v>340</v>
      </c>
      <c r="O166" s="35" t="s">
        <v>340</v>
      </c>
      <c r="P166" s="35" t="s">
        <v>340</v>
      </c>
      <c r="Q166" s="35" t="s">
        <v>340</v>
      </c>
      <c r="R166" s="35" t="s">
        <v>340</v>
      </c>
      <c r="S166" s="35" t="s">
        <v>340</v>
      </c>
      <c r="T166" s="35" t="s">
        <v>340</v>
      </c>
      <c r="U166" s="35" t="s">
        <v>340</v>
      </c>
      <c r="V166" s="35" t="s">
        <v>340</v>
      </c>
      <c r="W166" s="35" t="s">
        <v>340</v>
      </c>
      <c r="X166" s="35" t="s">
        <v>340</v>
      </c>
      <c r="Y166" s="35" t="s">
        <v>340</v>
      </c>
      <c r="Z166" s="35" t="s">
        <v>340</v>
      </c>
      <c r="AA166" s="18" t="s">
        <v>340</v>
      </c>
      <c r="AB166" s="18" t="s">
        <v>340</v>
      </c>
      <c r="AC166" s="18" t="s">
        <v>340</v>
      </c>
      <c r="AD166" s="18" t="s">
        <v>340</v>
      </c>
      <c r="AE166" s="18" t="s">
        <v>340</v>
      </c>
      <c r="AF166" s="18" t="s">
        <v>340</v>
      </c>
      <c r="AG166" s="18" t="s">
        <v>340</v>
      </c>
      <c r="AH166" s="18" t="s">
        <v>340</v>
      </c>
      <c r="AI166" s="18" t="s">
        <v>340</v>
      </c>
      <c r="AJ166" s="18" t="s">
        <v>340</v>
      </c>
      <c r="AK166" s="18" t="s">
        <v>340</v>
      </c>
      <c r="AL166" s="18" t="s">
        <v>340</v>
      </c>
      <c r="AM166" s="18" t="s">
        <v>340</v>
      </c>
      <c r="AN166" s="79" t="s">
        <v>449</v>
      </c>
      <c r="AO166" s="79" t="s">
        <v>449</v>
      </c>
      <c r="AP166" s="79" t="s">
        <v>449</v>
      </c>
      <c r="AQ166" s="666" t="s">
        <v>340</v>
      </c>
    </row>
    <row r="167" spans="1:43" s="773" customFormat="1">
      <c r="A167" s="891" t="s">
        <v>195</v>
      </c>
      <c r="B167" s="679" t="s">
        <v>370</v>
      </c>
      <c r="C167" s="18" t="s">
        <v>340</v>
      </c>
      <c r="D167" s="18" t="s">
        <v>340</v>
      </c>
      <c r="E167" s="18" t="s">
        <v>340</v>
      </c>
      <c r="F167" s="18" t="s">
        <v>340</v>
      </c>
      <c r="G167" s="35" t="s">
        <v>340</v>
      </c>
      <c r="H167" s="35" t="s">
        <v>340</v>
      </c>
      <c r="I167" s="35" t="s">
        <v>340</v>
      </c>
      <c r="J167" s="18" t="s">
        <v>340</v>
      </c>
      <c r="K167" s="18" t="s">
        <v>340</v>
      </c>
      <c r="L167" s="18" t="s">
        <v>167</v>
      </c>
      <c r="M167" s="35" t="s">
        <v>137</v>
      </c>
      <c r="N167" s="35" t="s">
        <v>340</v>
      </c>
      <c r="O167" s="35" t="s">
        <v>340</v>
      </c>
      <c r="P167" s="35" t="s">
        <v>340</v>
      </c>
      <c r="Q167" s="35" t="s">
        <v>340</v>
      </c>
      <c r="R167" s="35" t="s">
        <v>340</v>
      </c>
      <c r="S167" s="35" t="s">
        <v>340</v>
      </c>
      <c r="T167" s="35" t="s">
        <v>340</v>
      </c>
      <c r="U167" s="35" t="s">
        <v>340</v>
      </c>
      <c r="V167" s="35" t="s">
        <v>340</v>
      </c>
      <c r="W167" s="35" t="s">
        <v>340</v>
      </c>
      <c r="X167" s="35" t="s">
        <v>340</v>
      </c>
      <c r="Y167" s="35" t="s">
        <v>340</v>
      </c>
      <c r="Z167" s="35" t="s">
        <v>340</v>
      </c>
      <c r="AA167" s="18" t="s">
        <v>340</v>
      </c>
      <c r="AB167" s="18" t="s">
        <v>340</v>
      </c>
      <c r="AC167" s="18" t="s">
        <v>340</v>
      </c>
      <c r="AD167" s="18" t="s">
        <v>340</v>
      </c>
      <c r="AE167" s="18" t="s">
        <v>340</v>
      </c>
      <c r="AF167" s="18" t="s">
        <v>340</v>
      </c>
      <c r="AG167" s="18" t="s">
        <v>340</v>
      </c>
      <c r="AH167" s="18" t="s">
        <v>340</v>
      </c>
      <c r="AI167" s="18" t="s">
        <v>340</v>
      </c>
      <c r="AJ167" s="18" t="s">
        <v>340</v>
      </c>
      <c r="AK167" s="18" t="s">
        <v>340</v>
      </c>
      <c r="AL167" s="18" t="s">
        <v>340</v>
      </c>
      <c r="AM167" s="18" t="s">
        <v>340</v>
      </c>
      <c r="AN167" s="79" t="s">
        <v>449</v>
      </c>
      <c r="AO167" s="79" t="s">
        <v>449</v>
      </c>
      <c r="AP167" s="79" t="s">
        <v>449</v>
      </c>
      <c r="AQ167" s="666" t="s">
        <v>340</v>
      </c>
    </row>
    <row r="168" spans="1:43">
      <c r="A168" s="891" t="s">
        <v>196</v>
      </c>
      <c r="B168" s="679" t="s">
        <v>370</v>
      </c>
      <c r="C168" s="18" t="s">
        <v>340</v>
      </c>
      <c r="D168" s="18" t="s">
        <v>340</v>
      </c>
      <c r="E168" s="18" t="s">
        <v>340</v>
      </c>
      <c r="F168" s="18" t="s">
        <v>340</v>
      </c>
      <c r="G168" s="35" t="s">
        <v>340</v>
      </c>
      <c r="H168" s="35" t="s">
        <v>340</v>
      </c>
      <c r="I168" s="35" t="s">
        <v>340</v>
      </c>
      <c r="J168" s="18" t="s">
        <v>340</v>
      </c>
      <c r="K168" s="18" t="s">
        <v>340</v>
      </c>
      <c r="L168" s="18" t="s">
        <v>167</v>
      </c>
      <c r="M168" s="35" t="s">
        <v>137</v>
      </c>
      <c r="N168" s="35" t="s">
        <v>340</v>
      </c>
      <c r="O168" s="35" t="s">
        <v>340</v>
      </c>
      <c r="P168" s="35" t="s">
        <v>340</v>
      </c>
      <c r="Q168" s="35" t="s">
        <v>340</v>
      </c>
      <c r="R168" s="35" t="s">
        <v>340</v>
      </c>
      <c r="S168" s="35" t="s">
        <v>340</v>
      </c>
      <c r="T168" s="35" t="s">
        <v>340</v>
      </c>
      <c r="U168" s="35" t="s">
        <v>340</v>
      </c>
      <c r="V168" s="35" t="s">
        <v>340</v>
      </c>
      <c r="W168" s="35" t="s">
        <v>340</v>
      </c>
      <c r="X168" s="35" t="s">
        <v>340</v>
      </c>
      <c r="Y168" s="35" t="s">
        <v>340</v>
      </c>
      <c r="Z168" s="35" t="s">
        <v>340</v>
      </c>
      <c r="AA168" s="18" t="s">
        <v>340</v>
      </c>
      <c r="AB168" s="18" t="s">
        <v>340</v>
      </c>
      <c r="AC168" s="18" t="s">
        <v>340</v>
      </c>
      <c r="AD168" s="18" t="s">
        <v>340</v>
      </c>
      <c r="AE168" s="18" t="s">
        <v>340</v>
      </c>
      <c r="AF168" s="18" t="s">
        <v>340</v>
      </c>
      <c r="AG168" s="18" t="s">
        <v>340</v>
      </c>
      <c r="AH168" s="18" t="s">
        <v>340</v>
      </c>
      <c r="AI168" s="18" t="s">
        <v>340</v>
      </c>
      <c r="AJ168" s="18" t="s">
        <v>340</v>
      </c>
      <c r="AK168" s="18" t="s">
        <v>340</v>
      </c>
      <c r="AL168" s="18" t="s">
        <v>340</v>
      </c>
      <c r="AM168" s="18" t="s">
        <v>340</v>
      </c>
      <c r="AN168" s="79" t="s">
        <v>449</v>
      </c>
      <c r="AO168" s="79" t="s">
        <v>449</v>
      </c>
      <c r="AP168" s="79" t="s">
        <v>449</v>
      </c>
      <c r="AQ168" s="666" t="s">
        <v>340</v>
      </c>
    </row>
    <row r="169" spans="1:43">
      <c r="A169" s="891" t="s">
        <v>150</v>
      </c>
      <c r="B169" s="679" t="s">
        <v>370</v>
      </c>
      <c r="C169" s="18" t="s">
        <v>340</v>
      </c>
      <c r="D169" s="18" t="s">
        <v>340</v>
      </c>
      <c r="E169" s="18" t="s">
        <v>340</v>
      </c>
      <c r="F169" s="18" t="s">
        <v>340</v>
      </c>
      <c r="G169" s="35" t="s">
        <v>340</v>
      </c>
      <c r="H169" s="35" t="s">
        <v>340</v>
      </c>
      <c r="I169" s="35" t="s">
        <v>340</v>
      </c>
      <c r="J169" s="18" t="s">
        <v>340</v>
      </c>
      <c r="K169" s="18" t="s">
        <v>340</v>
      </c>
      <c r="L169" s="18" t="s">
        <v>167</v>
      </c>
      <c r="M169" s="35" t="s">
        <v>137</v>
      </c>
      <c r="N169" s="35" t="s">
        <v>340</v>
      </c>
      <c r="O169" s="35" t="s">
        <v>340</v>
      </c>
      <c r="P169" s="35" t="s">
        <v>340</v>
      </c>
      <c r="Q169" s="35" t="s">
        <v>340</v>
      </c>
      <c r="R169" s="35" t="s">
        <v>340</v>
      </c>
      <c r="S169" s="35" t="s">
        <v>340</v>
      </c>
      <c r="T169" s="35" t="s">
        <v>340</v>
      </c>
      <c r="U169" s="35" t="s">
        <v>340</v>
      </c>
      <c r="V169" s="35" t="s">
        <v>340</v>
      </c>
      <c r="W169" s="35" t="s">
        <v>340</v>
      </c>
      <c r="X169" s="35" t="s">
        <v>340</v>
      </c>
      <c r="Y169" s="35" t="s">
        <v>340</v>
      </c>
      <c r="Z169" s="35" t="s">
        <v>340</v>
      </c>
      <c r="AA169" s="18" t="s">
        <v>340</v>
      </c>
      <c r="AB169" s="18" t="s">
        <v>340</v>
      </c>
      <c r="AC169" s="18" t="s">
        <v>340</v>
      </c>
      <c r="AD169" s="18" t="s">
        <v>340</v>
      </c>
      <c r="AE169" s="18" t="s">
        <v>340</v>
      </c>
      <c r="AF169" s="18" t="s">
        <v>340</v>
      </c>
      <c r="AG169" s="18" t="s">
        <v>340</v>
      </c>
      <c r="AH169" s="18" t="s">
        <v>340</v>
      </c>
      <c r="AI169" s="18" t="s">
        <v>340</v>
      </c>
      <c r="AJ169" s="18" t="s">
        <v>340</v>
      </c>
      <c r="AK169" s="18" t="s">
        <v>340</v>
      </c>
      <c r="AL169" s="18" t="s">
        <v>340</v>
      </c>
      <c r="AM169" s="18" t="s">
        <v>340</v>
      </c>
      <c r="AN169" s="79" t="s">
        <v>449</v>
      </c>
      <c r="AO169" s="79" t="s">
        <v>449</v>
      </c>
      <c r="AP169" s="79" t="s">
        <v>449</v>
      </c>
      <c r="AQ169" s="666" t="s">
        <v>340</v>
      </c>
    </row>
    <row r="170" spans="1:43">
      <c r="A170" s="891" t="s">
        <v>3923</v>
      </c>
      <c r="B170" s="679" t="s">
        <v>370</v>
      </c>
      <c r="C170" s="18" t="s">
        <v>340</v>
      </c>
      <c r="D170" s="18" t="s">
        <v>340</v>
      </c>
      <c r="E170" s="18" t="s">
        <v>340</v>
      </c>
      <c r="F170" s="18" t="s">
        <v>340</v>
      </c>
      <c r="G170" s="35" t="s">
        <v>340</v>
      </c>
      <c r="H170" s="35" t="s">
        <v>340</v>
      </c>
      <c r="I170" s="35" t="s">
        <v>340</v>
      </c>
      <c r="J170" s="18" t="s">
        <v>340</v>
      </c>
      <c r="K170" s="18" t="s">
        <v>340</v>
      </c>
      <c r="L170" s="18" t="s">
        <v>167</v>
      </c>
      <c r="M170" s="35" t="s">
        <v>137</v>
      </c>
      <c r="N170" s="35" t="s">
        <v>340</v>
      </c>
      <c r="O170" s="35" t="s">
        <v>340</v>
      </c>
      <c r="P170" s="35" t="s">
        <v>340</v>
      </c>
      <c r="Q170" s="35" t="s">
        <v>340</v>
      </c>
      <c r="R170" s="35" t="s">
        <v>340</v>
      </c>
      <c r="S170" s="35" t="s">
        <v>340</v>
      </c>
      <c r="T170" s="35" t="s">
        <v>340</v>
      </c>
      <c r="U170" s="35" t="s">
        <v>340</v>
      </c>
      <c r="V170" s="35" t="s">
        <v>340</v>
      </c>
      <c r="W170" s="35" t="s">
        <v>340</v>
      </c>
      <c r="X170" s="35" t="s">
        <v>340</v>
      </c>
      <c r="Y170" s="35" t="s">
        <v>340</v>
      </c>
      <c r="Z170" s="35" t="s">
        <v>340</v>
      </c>
      <c r="AA170" s="18" t="s">
        <v>340</v>
      </c>
      <c r="AB170" s="18" t="s">
        <v>340</v>
      </c>
      <c r="AC170" s="18" t="s">
        <v>340</v>
      </c>
      <c r="AD170" s="18" t="s">
        <v>340</v>
      </c>
      <c r="AE170" s="18" t="s">
        <v>340</v>
      </c>
      <c r="AF170" s="18" t="s">
        <v>340</v>
      </c>
      <c r="AG170" s="18" t="s">
        <v>340</v>
      </c>
      <c r="AH170" s="18" t="s">
        <v>340</v>
      </c>
      <c r="AI170" s="18" t="s">
        <v>340</v>
      </c>
      <c r="AJ170" s="18" t="s">
        <v>340</v>
      </c>
      <c r="AK170" s="18" t="s">
        <v>340</v>
      </c>
      <c r="AL170" s="18" t="s">
        <v>340</v>
      </c>
      <c r="AM170" s="18" t="s">
        <v>340</v>
      </c>
      <c r="AN170" s="79" t="s">
        <v>449</v>
      </c>
      <c r="AO170" s="79" t="s">
        <v>449</v>
      </c>
      <c r="AP170" s="79" t="s">
        <v>449</v>
      </c>
      <c r="AQ170" s="666" t="s">
        <v>340</v>
      </c>
    </row>
    <row r="171" spans="1:43">
      <c r="A171" s="891" t="s">
        <v>3924</v>
      </c>
      <c r="B171" s="679" t="s">
        <v>370</v>
      </c>
      <c r="C171" s="18" t="s">
        <v>340</v>
      </c>
      <c r="D171" s="18" t="s">
        <v>340</v>
      </c>
      <c r="E171" s="18" t="s">
        <v>340</v>
      </c>
      <c r="F171" s="18" t="s">
        <v>340</v>
      </c>
      <c r="G171" s="35" t="s">
        <v>340</v>
      </c>
      <c r="H171" s="35" t="s">
        <v>340</v>
      </c>
      <c r="I171" s="35" t="s">
        <v>340</v>
      </c>
      <c r="J171" s="18" t="s">
        <v>340</v>
      </c>
      <c r="K171" s="18" t="s">
        <v>340</v>
      </c>
      <c r="L171" s="18" t="s">
        <v>167</v>
      </c>
      <c r="M171" s="35" t="s">
        <v>137</v>
      </c>
      <c r="N171" s="35" t="s">
        <v>340</v>
      </c>
      <c r="O171" s="35" t="s">
        <v>340</v>
      </c>
      <c r="P171" s="35" t="s">
        <v>340</v>
      </c>
      <c r="Q171" s="35" t="s">
        <v>340</v>
      </c>
      <c r="R171" s="35" t="s">
        <v>340</v>
      </c>
      <c r="S171" s="35" t="s">
        <v>340</v>
      </c>
      <c r="T171" s="35" t="s">
        <v>340</v>
      </c>
      <c r="U171" s="35" t="s">
        <v>340</v>
      </c>
      <c r="V171" s="35" t="s">
        <v>340</v>
      </c>
      <c r="W171" s="35" t="s">
        <v>340</v>
      </c>
      <c r="X171" s="35" t="s">
        <v>340</v>
      </c>
      <c r="Y171" s="35" t="s">
        <v>340</v>
      </c>
      <c r="Z171" s="35" t="s">
        <v>340</v>
      </c>
      <c r="AA171" s="18" t="s">
        <v>340</v>
      </c>
      <c r="AB171" s="18" t="s">
        <v>340</v>
      </c>
      <c r="AC171" s="18" t="s">
        <v>340</v>
      </c>
      <c r="AD171" s="18" t="s">
        <v>340</v>
      </c>
      <c r="AE171" s="18" t="s">
        <v>340</v>
      </c>
      <c r="AF171" s="18" t="s">
        <v>340</v>
      </c>
      <c r="AG171" s="18" t="s">
        <v>340</v>
      </c>
      <c r="AH171" s="18" t="s">
        <v>340</v>
      </c>
      <c r="AI171" s="18" t="s">
        <v>340</v>
      </c>
      <c r="AJ171" s="18" t="s">
        <v>340</v>
      </c>
      <c r="AK171" s="18" t="s">
        <v>340</v>
      </c>
      <c r="AL171" s="18" t="s">
        <v>340</v>
      </c>
      <c r="AM171" s="18" t="s">
        <v>340</v>
      </c>
      <c r="AN171" s="79" t="s">
        <v>449</v>
      </c>
      <c r="AO171" s="79" t="s">
        <v>449</v>
      </c>
      <c r="AP171" s="79" t="s">
        <v>449</v>
      </c>
      <c r="AQ171" s="666" t="s">
        <v>340</v>
      </c>
    </row>
    <row r="172" spans="1:43" ht="14.7" thickBot="1">
      <c r="A172" s="889" t="s">
        <v>3922</v>
      </c>
      <c r="B172" s="680" t="s">
        <v>370</v>
      </c>
      <c r="C172" s="21" t="s">
        <v>340</v>
      </c>
      <c r="D172" s="21" t="s">
        <v>340</v>
      </c>
      <c r="E172" s="21" t="s">
        <v>340</v>
      </c>
      <c r="F172" s="21" t="s">
        <v>340</v>
      </c>
      <c r="G172" s="36" t="s">
        <v>340</v>
      </c>
      <c r="H172" s="36" t="s">
        <v>340</v>
      </c>
      <c r="I172" s="36" t="s">
        <v>340</v>
      </c>
      <c r="J172" s="21" t="s">
        <v>340</v>
      </c>
      <c r="K172" s="21" t="s">
        <v>340</v>
      </c>
      <c r="L172" s="21" t="s">
        <v>167</v>
      </c>
      <c r="M172" s="36" t="s">
        <v>137</v>
      </c>
      <c r="N172" s="36" t="s">
        <v>340</v>
      </c>
      <c r="O172" s="36" t="s">
        <v>340</v>
      </c>
      <c r="P172" s="36" t="s">
        <v>340</v>
      </c>
      <c r="Q172" s="36" t="s">
        <v>340</v>
      </c>
      <c r="R172" s="36" t="s">
        <v>340</v>
      </c>
      <c r="S172" s="36" t="s">
        <v>340</v>
      </c>
      <c r="T172" s="36" t="s">
        <v>340</v>
      </c>
      <c r="U172" s="36" t="s">
        <v>340</v>
      </c>
      <c r="V172" s="36" t="s">
        <v>340</v>
      </c>
      <c r="W172" s="36" t="s">
        <v>340</v>
      </c>
      <c r="X172" s="36" t="s">
        <v>340</v>
      </c>
      <c r="Y172" s="36" t="s">
        <v>340</v>
      </c>
      <c r="Z172" s="36" t="s">
        <v>340</v>
      </c>
      <c r="AA172" s="21" t="s">
        <v>340</v>
      </c>
      <c r="AB172" s="21" t="s">
        <v>340</v>
      </c>
      <c r="AC172" s="21" t="s">
        <v>340</v>
      </c>
      <c r="AD172" s="21" t="s">
        <v>340</v>
      </c>
      <c r="AE172" s="21" t="s">
        <v>340</v>
      </c>
      <c r="AF172" s="21" t="s">
        <v>340</v>
      </c>
      <c r="AG172" s="21" t="s">
        <v>340</v>
      </c>
      <c r="AH172" s="21" t="s">
        <v>340</v>
      </c>
      <c r="AI172" s="21" t="s">
        <v>340</v>
      </c>
      <c r="AJ172" s="21" t="s">
        <v>340</v>
      </c>
      <c r="AK172" s="21" t="s">
        <v>340</v>
      </c>
      <c r="AL172" s="21" t="s">
        <v>340</v>
      </c>
      <c r="AM172" s="21" t="s">
        <v>340</v>
      </c>
      <c r="AN172" s="669" t="s">
        <v>449</v>
      </c>
      <c r="AO172" s="669" t="s">
        <v>449</v>
      </c>
      <c r="AP172" s="669" t="s">
        <v>449</v>
      </c>
      <c r="AQ172" s="670" t="s">
        <v>340</v>
      </c>
    </row>
    <row r="173" spans="1:43" ht="14.7" thickTop="1">
      <c r="A173" s="890" t="s">
        <v>197</v>
      </c>
      <c r="B173" s="687" t="s">
        <v>371</v>
      </c>
      <c r="C173" s="16" t="s">
        <v>340</v>
      </c>
      <c r="D173" s="16" t="s">
        <v>340</v>
      </c>
      <c r="E173" s="16" t="s">
        <v>340</v>
      </c>
      <c r="F173" s="16" t="s">
        <v>340</v>
      </c>
      <c r="G173" s="34" t="s">
        <v>340</v>
      </c>
      <c r="H173" s="34" t="s">
        <v>340</v>
      </c>
      <c r="I173" s="34" t="s">
        <v>340</v>
      </c>
      <c r="J173" s="16" t="s">
        <v>340</v>
      </c>
      <c r="K173" s="16" t="s">
        <v>340</v>
      </c>
      <c r="L173" s="16" t="s">
        <v>167</v>
      </c>
      <c r="M173" s="34" t="s">
        <v>137</v>
      </c>
      <c r="N173" s="34" t="s">
        <v>340</v>
      </c>
      <c r="O173" s="34" t="s">
        <v>340</v>
      </c>
      <c r="P173" s="34" t="s">
        <v>340</v>
      </c>
      <c r="Q173" s="34" t="s">
        <v>340</v>
      </c>
      <c r="R173" s="34" t="s">
        <v>340</v>
      </c>
      <c r="S173" s="34" t="s">
        <v>340</v>
      </c>
      <c r="T173" s="34" t="s">
        <v>340</v>
      </c>
      <c r="U173" s="34" t="s">
        <v>340</v>
      </c>
      <c r="V173" s="34" t="s">
        <v>340</v>
      </c>
      <c r="W173" s="34" t="s">
        <v>340</v>
      </c>
      <c r="X173" s="34" t="s">
        <v>340</v>
      </c>
      <c r="Y173" s="34" t="s">
        <v>340</v>
      </c>
      <c r="Z173" s="34" t="s">
        <v>340</v>
      </c>
      <c r="AA173" s="16" t="s">
        <v>340</v>
      </c>
      <c r="AB173" s="16" t="s">
        <v>340</v>
      </c>
      <c r="AC173" s="16" t="s">
        <v>340</v>
      </c>
      <c r="AD173" s="16" t="s">
        <v>340</v>
      </c>
      <c r="AE173" s="16" t="s">
        <v>340</v>
      </c>
      <c r="AF173" s="16" t="s">
        <v>340</v>
      </c>
      <c r="AG173" s="16" t="s">
        <v>340</v>
      </c>
      <c r="AH173" s="16" t="s">
        <v>340</v>
      </c>
      <c r="AI173" s="16" t="s">
        <v>340</v>
      </c>
      <c r="AJ173" s="16" t="s">
        <v>340</v>
      </c>
      <c r="AK173" s="16" t="s">
        <v>340</v>
      </c>
      <c r="AL173" s="16" t="s">
        <v>166</v>
      </c>
      <c r="AM173" s="16" t="s">
        <v>340</v>
      </c>
      <c r="AN173" s="663" t="s">
        <v>449</v>
      </c>
      <c r="AO173" s="663" t="s">
        <v>449</v>
      </c>
      <c r="AP173" s="663" t="s">
        <v>449</v>
      </c>
      <c r="AQ173" s="664" t="s">
        <v>340</v>
      </c>
    </row>
    <row r="174" spans="1:43">
      <c r="A174" s="891" t="s">
        <v>198</v>
      </c>
      <c r="B174" s="679" t="s">
        <v>371</v>
      </c>
      <c r="C174" s="18" t="s">
        <v>340</v>
      </c>
      <c r="D174" s="18" t="s">
        <v>340</v>
      </c>
      <c r="E174" s="18" t="s">
        <v>340</v>
      </c>
      <c r="F174" s="18" t="s">
        <v>340</v>
      </c>
      <c r="G174" s="35" t="s">
        <v>340</v>
      </c>
      <c r="H174" s="35" t="s">
        <v>340</v>
      </c>
      <c r="I174" s="35" t="s">
        <v>340</v>
      </c>
      <c r="J174" s="18" t="s">
        <v>340</v>
      </c>
      <c r="K174" s="18" t="s">
        <v>340</v>
      </c>
      <c r="L174" s="18" t="s">
        <v>167</v>
      </c>
      <c r="M174" s="35" t="s">
        <v>137</v>
      </c>
      <c r="N174" s="35" t="s">
        <v>340</v>
      </c>
      <c r="O174" s="35" t="s">
        <v>340</v>
      </c>
      <c r="P174" s="35" t="s">
        <v>340</v>
      </c>
      <c r="Q174" s="35" t="s">
        <v>340</v>
      </c>
      <c r="R174" s="35" t="s">
        <v>340</v>
      </c>
      <c r="S174" s="35" t="s">
        <v>340</v>
      </c>
      <c r="T174" s="35" t="s">
        <v>340</v>
      </c>
      <c r="U174" s="35" t="s">
        <v>340</v>
      </c>
      <c r="V174" s="35" t="s">
        <v>340</v>
      </c>
      <c r="W174" s="35" t="s">
        <v>340</v>
      </c>
      <c r="X174" s="35" t="s">
        <v>340</v>
      </c>
      <c r="Y174" s="35" t="s">
        <v>340</v>
      </c>
      <c r="Z174" s="35" t="s">
        <v>340</v>
      </c>
      <c r="AA174" s="18" t="s">
        <v>340</v>
      </c>
      <c r="AB174" s="18" t="s">
        <v>340</v>
      </c>
      <c r="AC174" s="18" t="s">
        <v>340</v>
      </c>
      <c r="AD174" s="18" t="s">
        <v>340</v>
      </c>
      <c r="AE174" s="18" t="s">
        <v>340</v>
      </c>
      <c r="AF174" s="18" t="s">
        <v>340</v>
      </c>
      <c r="AG174" s="18" t="s">
        <v>340</v>
      </c>
      <c r="AH174" s="18" t="s">
        <v>340</v>
      </c>
      <c r="AI174" s="18" t="s">
        <v>340</v>
      </c>
      <c r="AJ174" s="18" t="s">
        <v>340</v>
      </c>
      <c r="AK174" s="18" t="s">
        <v>340</v>
      </c>
      <c r="AL174" s="18" t="s">
        <v>166</v>
      </c>
      <c r="AM174" s="18" t="s">
        <v>340</v>
      </c>
      <c r="AN174" s="79" t="s">
        <v>449</v>
      </c>
      <c r="AO174" s="79" t="s">
        <v>449</v>
      </c>
      <c r="AP174" s="79" t="s">
        <v>449</v>
      </c>
      <c r="AQ174" s="666" t="s">
        <v>340</v>
      </c>
    </row>
    <row r="175" spans="1:43">
      <c r="A175" s="891" t="s">
        <v>151</v>
      </c>
      <c r="B175" s="679" t="s">
        <v>371</v>
      </c>
      <c r="C175" s="18" t="s">
        <v>340</v>
      </c>
      <c r="D175" s="18" t="s">
        <v>340</v>
      </c>
      <c r="E175" s="18" t="s">
        <v>340</v>
      </c>
      <c r="F175" s="18" t="s">
        <v>340</v>
      </c>
      <c r="G175" s="35" t="s">
        <v>340</v>
      </c>
      <c r="H175" s="35" t="s">
        <v>340</v>
      </c>
      <c r="I175" s="35" t="s">
        <v>340</v>
      </c>
      <c r="J175" s="18" t="s">
        <v>340</v>
      </c>
      <c r="K175" s="18" t="s">
        <v>340</v>
      </c>
      <c r="L175" s="18" t="s">
        <v>167</v>
      </c>
      <c r="M175" s="35" t="s">
        <v>137</v>
      </c>
      <c r="N175" s="35" t="s">
        <v>340</v>
      </c>
      <c r="O175" s="35" t="s">
        <v>340</v>
      </c>
      <c r="P175" s="35" t="s">
        <v>340</v>
      </c>
      <c r="Q175" s="35" t="s">
        <v>340</v>
      </c>
      <c r="R175" s="35" t="s">
        <v>340</v>
      </c>
      <c r="S175" s="35" t="s">
        <v>340</v>
      </c>
      <c r="T175" s="35" t="s">
        <v>340</v>
      </c>
      <c r="U175" s="35" t="s">
        <v>340</v>
      </c>
      <c r="V175" s="35" t="s">
        <v>340</v>
      </c>
      <c r="W175" s="35" t="s">
        <v>340</v>
      </c>
      <c r="X175" s="35" t="s">
        <v>340</v>
      </c>
      <c r="Y175" s="35" t="s">
        <v>340</v>
      </c>
      <c r="Z175" s="35" t="s">
        <v>340</v>
      </c>
      <c r="AA175" s="18" t="s">
        <v>340</v>
      </c>
      <c r="AB175" s="18" t="s">
        <v>340</v>
      </c>
      <c r="AC175" s="18" t="s">
        <v>340</v>
      </c>
      <c r="AD175" s="18" t="s">
        <v>340</v>
      </c>
      <c r="AE175" s="18" t="s">
        <v>340</v>
      </c>
      <c r="AF175" s="18" t="s">
        <v>340</v>
      </c>
      <c r="AG175" s="18" t="s">
        <v>340</v>
      </c>
      <c r="AH175" s="18" t="s">
        <v>340</v>
      </c>
      <c r="AI175" s="18" t="s">
        <v>340</v>
      </c>
      <c r="AJ175" s="18" t="s">
        <v>340</v>
      </c>
      <c r="AK175" s="18" t="s">
        <v>340</v>
      </c>
      <c r="AL175" s="18" t="s">
        <v>166</v>
      </c>
      <c r="AM175" s="18" t="s">
        <v>340</v>
      </c>
      <c r="AN175" s="79" t="s">
        <v>449</v>
      </c>
      <c r="AO175" s="79" t="s">
        <v>449</v>
      </c>
      <c r="AP175" s="79" t="s">
        <v>449</v>
      </c>
      <c r="AQ175" s="666" t="s">
        <v>340</v>
      </c>
    </row>
    <row r="176" spans="1:43">
      <c r="A176" s="891" t="s">
        <v>229</v>
      </c>
      <c r="B176" s="679" t="s">
        <v>371</v>
      </c>
      <c r="C176" s="18" t="s">
        <v>340</v>
      </c>
      <c r="D176" s="18" t="s">
        <v>340</v>
      </c>
      <c r="E176" s="18" t="s">
        <v>340</v>
      </c>
      <c r="F176" s="18" t="s">
        <v>340</v>
      </c>
      <c r="G176" s="35" t="s">
        <v>340</v>
      </c>
      <c r="H176" s="35" t="s">
        <v>340</v>
      </c>
      <c r="I176" s="35" t="s">
        <v>340</v>
      </c>
      <c r="J176" s="18" t="s">
        <v>340</v>
      </c>
      <c r="K176" s="18" t="s">
        <v>340</v>
      </c>
      <c r="L176" s="18" t="s">
        <v>167</v>
      </c>
      <c r="M176" s="35" t="s">
        <v>137</v>
      </c>
      <c r="N176" s="35" t="s">
        <v>340</v>
      </c>
      <c r="O176" s="35" t="s">
        <v>340</v>
      </c>
      <c r="P176" s="35" t="s">
        <v>340</v>
      </c>
      <c r="Q176" s="35" t="s">
        <v>340</v>
      </c>
      <c r="R176" s="35" t="s">
        <v>340</v>
      </c>
      <c r="S176" s="35" t="s">
        <v>340</v>
      </c>
      <c r="T176" s="35" t="s">
        <v>340</v>
      </c>
      <c r="U176" s="35" t="s">
        <v>340</v>
      </c>
      <c r="V176" s="35" t="s">
        <v>340</v>
      </c>
      <c r="W176" s="35" t="s">
        <v>340</v>
      </c>
      <c r="X176" s="35" t="s">
        <v>340</v>
      </c>
      <c r="Y176" s="35" t="s">
        <v>340</v>
      </c>
      <c r="Z176" s="35" t="s">
        <v>340</v>
      </c>
      <c r="AA176" s="18" t="s">
        <v>340</v>
      </c>
      <c r="AB176" s="18" t="s">
        <v>340</v>
      </c>
      <c r="AC176" s="18" t="s">
        <v>340</v>
      </c>
      <c r="AD176" s="18" t="s">
        <v>340</v>
      </c>
      <c r="AE176" s="18" t="s">
        <v>340</v>
      </c>
      <c r="AF176" s="18" t="s">
        <v>340</v>
      </c>
      <c r="AG176" s="18" t="s">
        <v>340</v>
      </c>
      <c r="AH176" s="18" t="s">
        <v>340</v>
      </c>
      <c r="AI176" s="18" t="s">
        <v>340</v>
      </c>
      <c r="AJ176" s="18" t="s">
        <v>340</v>
      </c>
      <c r="AK176" s="18" t="s">
        <v>340</v>
      </c>
      <c r="AL176" s="18" t="s">
        <v>166</v>
      </c>
      <c r="AM176" s="18" t="s">
        <v>340</v>
      </c>
      <c r="AN176" s="79" t="s">
        <v>449</v>
      </c>
      <c r="AO176" s="79" t="s">
        <v>449</v>
      </c>
      <c r="AP176" s="79" t="s">
        <v>449</v>
      </c>
      <c r="AQ176" s="666" t="s">
        <v>340</v>
      </c>
    </row>
    <row r="177" spans="1:43">
      <c r="A177" s="891" t="s">
        <v>199</v>
      </c>
      <c r="B177" s="679" t="s">
        <v>371</v>
      </c>
      <c r="C177" s="18" t="s">
        <v>340</v>
      </c>
      <c r="D177" s="18" t="s">
        <v>340</v>
      </c>
      <c r="E177" s="18" t="s">
        <v>340</v>
      </c>
      <c r="F177" s="18" t="s">
        <v>340</v>
      </c>
      <c r="G177" s="35" t="s">
        <v>340</v>
      </c>
      <c r="H177" s="35" t="s">
        <v>340</v>
      </c>
      <c r="I177" s="35" t="s">
        <v>340</v>
      </c>
      <c r="J177" s="18" t="s">
        <v>340</v>
      </c>
      <c r="K177" s="18" t="s">
        <v>340</v>
      </c>
      <c r="L177" s="18" t="s">
        <v>167</v>
      </c>
      <c r="M177" s="35" t="s">
        <v>137</v>
      </c>
      <c r="N177" s="35" t="s">
        <v>340</v>
      </c>
      <c r="O177" s="35" t="s">
        <v>340</v>
      </c>
      <c r="P177" s="35" t="s">
        <v>340</v>
      </c>
      <c r="Q177" s="35" t="s">
        <v>340</v>
      </c>
      <c r="R177" s="35" t="s">
        <v>340</v>
      </c>
      <c r="S177" s="35" t="s">
        <v>340</v>
      </c>
      <c r="T177" s="35" t="s">
        <v>340</v>
      </c>
      <c r="U177" s="35" t="s">
        <v>340</v>
      </c>
      <c r="V177" s="35" t="s">
        <v>340</v>
      </c>
      <c r="W177" s="35" t="s">
        <v>340</v>
      </c>
      <c r="X177" s="35" t="s">
        <v>340</v>
      </c>
      <c r="Y177" s="35" t="s">
        <v>340</v>
      </c>
      <c r="Z177" s="35" t="s">
        <v>340</v>
      </c>
      <c r="AA177" s="18" t="s">
        <v>340</v>
      </c>
      <c r="AB177" s="18" t="s">
        <v>340</v>
      </c>
      <c r="AC177" s="18" t="s">
        <v>340</v>
      </c>
      <c r="AD177" s="18" t="s">
        <v>340</v>
      </c>
      <c r="AE177" s="18" t="s">
        <v>340</v>
      </c>
      <c r="AF177" s="18" t="s">
        <v>340</v>
      </c>
      <c r="AG177" s="18" t="s">
        <v>340</v>
      </c>
      <c r="AH177" s="18" t="s">
        <v>340</v>
      </c>
      <c r="AI177" s="18" t="s">
        <v>340</v>
      </c>
      <c r="AJ177" s="18" t="s">
        <v>340</v>
      </c>
      <c r="AK177" s="18" t="s">
        <v>340</v>
      </c>
      <c r="AL177" s="18" t="s">
        <v>166</v>
      </c>
      <c r="AM177" s="18" t="s">
        <v>340</v>
      </c>
      <c r="AN177" s="79" t="s">
        <v>449</v>
      </c>
      <c r="AO177" s="79" t="s">
        <v>449</v>
      </c>
      <c r="AP177" s="79" t="s">
        <v>449</v>
      </c>
      <c r="AQ177" s="666" t="s">
        <v>340</v>
      </c>
    </row>
    <row r="178" spans="1:43">
      <c r="A178" s="891" t="s">
        <v>200</v>
      </c>
      <c r="B178" s="679" t="s">
        <v>371</v>
      </c>
      <c r="C178" s="18" t="s">
        <v>340</v>
      </c>
      <c r="D178" s="18" t="s">
        <v>340</v>
      </c>
      <c r="E178" s="18" t="s">
        <v>340</v>
      </c>
      <c r="F178" s="18" t="s">
        <v>340</v>
      </c>
      <c r="G178" s="35" t="s">
        <v>340</v>
      </c>
      <c r="H178" s="35" t="s">
        <v>340</v>
      </c>
      <c r="I178" s="35" t="s">
        <v>340</v>
      </c>
      <c r="J178" s="18" t="s">
        <v>340</v>
      </c>
      <c r="K178" s="18" t="s">
        <v>340</v>
      </c>
      <c r="L178" s="18" t="s">
        <v>167</v>
      </c>
      <c r="M178" s="35" t="s">
        <v>137</v>
      </c>
      <c r="N178" s="35" t="s">
        <v>340</v>
      </c>
      <c r="O178" s="35" t="s">
        <v>340</v>
      </c>
      <c r="P178" s="35" t="s">
        <v>340</v>
      </c>
      <c r="Q178" s="35" t="s">
        <v>340</v>
      </c>
      <c r="R178" s="35" t="s">
        <v>340</v>
      </c>
      <c r="S178" s="35" t="s">
        <v>340</v>
      </c>
      <c r="T178" s="35" t="s">
        <v>340</v>
      </c>
      <c r="U178" s="35" t="s">
        <v>340</v>
      </c>
      <c r="V178" s="35" t="s">
        <v>340</v>
      </c>
      <c r="W178" s="35" t="s">
        <v>340</v>
      </c>
      <c r="X178" s="35" t="s">
        <v>340</v>
      </c>
      <c r="Y178" s="35" t="s">
        <v>340</v>
      </c>
      <c r="Z178" s="35" t="s">
        <v>340</v>
      </c>
      <c r="AA178" s="18" t="s">
        <v>340</v>
      </c>
      <c r="AB178" s="18" t="s">
        <v>340</v>
      </c>
      <c r="AC178" s="18" t="s">
        <v>340</v>
      </c>
      <c r="AD178" s="18" t="s">
        <v>340</v>
      </c>
      <c r="AE178" s="18" t="s">
        <v>340</v>
      </c>
      <c r="AF178" s="18" t="s">
        <v>340</v>
      </c>
      <c r="AG178" s="18" t="s">
        <v>340</v>
      </c>
      <c r="AH178" s="18" t="s">
        <v>340</v>
      </c>
      <c r="AI178" s="18" t="s">
        <v>340</v>
      </c>
      <c r="AJ178" s="18" t="s">
        <v>340</v>
      </c>
      <c r="AK178" s="18" t="s">
        <v>340</v>
      </c>
      <c r="AL178" s="18" t="s">
        <v>166</v>
      </c>
      <c r="AM178" s="18" t="s">
        <v>340</v>
      </c>
      <c r="AN178" s="79" t="s">
        <v>449</v>
      </c>
      <c r="AO178" s="79" t="s">
        <v>449</v>
      </c>
      <c r="AP178" s="79" t="s">
        <v>449</v>
      </c>
      <c r="AQ178" s="666" t="s">
        <v>340</v>
      </c>
    </row>
    <row r="179" spans="1:43">
      <c r="A179" s="891" t="s">
        <v>152</v>
      </c>
      <c r="B179" s="679" t="s">
        <v>371</v>
      </c>
      <c r="C179" s="18" t="s">
        <v>340</v>
      </c>
      <c r="D179" s="18" t="s">
        <v>340</v>
      </c>
      <c r="E179" s="18" t="s">
        <v>340</v>
      </c>
      <c r="F179" s="18" t="s">
        <v>340</v>
      </c>
      <c r="G179" s="35" t="s">
        <v>340</v>
      </c>
      <c r="H179" s="35" t="s">
        <v>340</v>
      </c>
      <c r="I179" s="35" t="s">
        <v>340</v>
      </c>
      <c r="J179" s="18" t="s">
        <v>340</v>
      </c>
      <c r="K179" s="18" t="s">
        <v>340</v>
      </c>
      <c r="L179" s="18" t="s">
        <v>167</v>
      </c>
      <c r="M179" s="35" t="s">
        <v>137</v>
      </c>
      <c r="N179" s="35" t="s">
        <v>340</v>
      </c>
      <c r="O179" s="35" t="s">
        <v>340</v>
      </c>
      <c r="P179" s="35" t="s">
        <v>340</v>
      </c>
      <c r="Q179" s="35" t="s">
        <v>340</v>
      </c>
      <c r="R179" s="35" t="s">
        <v>340</v>
      </c>
      <c r="S179" s="35" t="s">
        <v>340</v>
      </c>
      <c r="T179" s="35" t="s">
        <v>340</v>
      </c>
      <c r="U179" s="35" t="s">
        <v>340</v>
      </c>
      <c r="V179" s="35" t="s">
        <v>340</v>
      </c>
      <c r="W179" s="35" t="s">
        <v>340</v>
      </c>
      <c r="X179" s="35" t="s">
        <v>340</v>
      </c>
      <c r="Y179" s="35" t="s">
        <v>340</v>
      </c>
      <c r="Z179" s="35" t="s">
        <v>340</v>
      </c>
      <c r="AA179" s="18" t="s">
        <v>340</v>
      </c>
      <c r="AB179" s="18" t="s">
        <v>340</v>
      </c>
      <c r="AC179" s="18" t="s">
        <v>340</v>
      </c>
      <c r="AD179" s="18" t="s">
        <v>340</v>
      </c>
      <c r="AE179" s="18" t="s">
        <v>340</v>
      </c>
      <c r="AF179" s="18" t="s">
        <v>340</v>
      </c>
      <c r="AG179" s="18" t="s">
        <v>340</v>
      </c>
      <c r="AH179" s="18" t="s">
        <v>340</v>
      </c>
      <c r="AI179" s="18" t="s">
        <v>340</v>
      </c>
      <c r="AJ179" s="18" t="s">
        <v>340</v>
      </c>
      <c r="AK179" s="18" t="s">
        <v>340</v>
      </c>
      <c r="AL179" s="18" t="s">
        <v>166</v>
      </c>
      <c r="AM179" s="18" t="s">
        <v>340</v>
      </c>
      <c r="AN179" s="79" t="s">
        <v>449</v>
      </c>
      <c r="AO179" s="79" t="s">
        <v>449</v>
      </c>
      <c r="AP179" s="79" t="s">
        <v>449</v>
      </c>
      <c r="AQ179" s="666" t="s">
        <v>340</v>
      </c>
    </row>
    <row r="180" spans="1:43">
      <c r="A180" s="891" t="s">
        <v>230</v>
      </c>
      <c r="B180" s="679" t="s">
        <v>371</v>
      </c>
      <c r="C180" s="18" t="s">
        <v>340</v>
      </c>
      <c r="D180" s="18" t="s">
        <v>340</v>
      </c>
      <c r="E180" s="18" t="s">
        <v>340</v>
      </c>
      <c r="F180" s="18" t="s">
        <v>340</v>
      </c>
      <c r="G180" s="35" t="s">
        <v>340</v>
      </c>
      <c r="H180" s="35" t="s">
        <v>340</v>
      </c>
      <c r="I180" s="35" t="s">
        <v>340</v>
      </c>
      <c r="J180" s="18" t="s">
        <v>340</v>
      </c>
      <c r="K180" s="18" t="s">
        <v>340</v>
      </c>
      <c r="L180" s="18" t="s">
        <v>167</v>
      </c>
      <c r="M180" s="35" t="s">
        <v>137</v>
      </c>
      <c r="N180" s="35" t="s">
        <v>340</v>
      </c>
      <c r="O180" s="35" t="s">
        <v>340</v>
      </c>
      <c r="P180" s="35" t="s">
        <v>340</v>
      </c>
      <c r="Q180" s="35" t="s">
        <v>340</v>
      </c>
      <c r="R180" s="35" t="s">
        <v>340</v>
      </c>
      <c r="S180" s="35" t="s">
        <v>340</v>
      </c>
      <c r="T180" s="35" t="s">
        <v>340</v>
      </c>
      <c r="U180" s="35" t="s">
        <v>340</v>
      </c>
      <c r="V180" s="35" t="s">
        <v>340</v>
      </c>
      <c r="W180" s="35" t="s">
        <v>340</v>
      </c>
      <c r="X180" s="35" t="s">
        <v>340</v>
      </c>
      <c r="Y180" s="35" t="s">
        <v>340</v>
      </c>
      <c r="Z180" s="35" t="s">
        <v>340</v>
      </c>
      <c r="AA180" s="18" t="s">
        <v>340</v>
      </c>
      <c r="AB180" s="18" t="s">
        <v>340</v>
      </c>
      <c r="AC180" s="18" t="s">
        <v>340</v>
      </c>
      <c r="AD180" s="18" t="s">
        <v>340</v>
      </c>
      <c r="AE180" s="18" t="s">
        <v>340</v>
      </c>
      <c r="AF180" s="18" t="s">
        <v>340</v>
      </c>
      <c r="AG180" s="18" t="s">
        <v>340</v>
      </c>
      <c r="AH180" s="18" t="s">
        <v>340</v>
      </c>
      <c r="AI180" s="18" t="s">
        <v>340</v>
      </c>
      <c r="AJ180" s="18" t="s">
        <v>340</v>
      </c>
      <c r="AK180" s="18" t="s">
        <v>340</v>
      </c>
      <c r="AL180" s="18" t="s">
        <v>166</v>
      </c>
      <c r="AM180" s="18" t="s">
        <v>340</v>
      </c>
      <c r="AN180" s="79" t="s">
        <v>449</v>
      </c>
      <c r="AO180" s="79" t="s">
        <v>449</v>
      </c>
      <c r="AP180" s="79" t="s">
        <v>449</v>
      </c>
      <c r="AQ180" s="666" t="s">
        <v>340</v>
      </c>
    </row>
    <row r="181" spans="1:43">
      <c r="A181" s="891" t="s">
        <v>3926</v>
      </c>
      <c r="B181" s="679" t="s">
        <v>371</v>
      </c>
      <c r="C181" s="18" t="s">
        <v>340</v>
      </c>
      <c r="D181" s="18" t="s">
        <v>340</v>
      </c>
      <c r="E181" s="18" t="s">
        <v>340</v>
      </c>
      <c r="F181" s="18" t="s">
        <v>340</v>
      </c>
      <c r="G181" s="35" t="s">
        <v>340</v>
      </c>
      <c r="H181" s="35" t="s">
        <v>340</v>
      </c>
      <c r="I181" s="35" t="s">
        <v>340</v>
      </c>
      <c r="J181" s="18" t="s">
        <v>340</v>
      </c>
      <c r="K181" s="18" t="s">
        <v>340</v>
      </c>
      <c r="L181" s="18" t="s">
        <v>167</v>
      </c>
      <c r="M181" s="35" t="s">
        <v>137</v>
      </c>
      <c r="N181" s="35" t="s">
        <v>340</v>
      </c>
      <c r="O181" s="35" t="s">
        <v>340</v>
      </c>
      <c r="P181" s="35" t="s">
        <v>340</v>
      </c>
      <c r="Q181" s="35" t="s">
        <v>340</v>
      </c>
      <c r="R181" s="35" t="s">
        <v>340</v>
      </c>
      <c r="S181" s="35" t="s">
        <v>340</v>
      </c>
      <c r="T181" s="35" t="s">
        <v>340</v>
      </c>
      <c r="U181" s="35" t="s">
        <v>340</v>
      </c>
      <c r="V181" s="35" t="s">
        <v>340</v>
      </c>
      <c r="W181" s="35" t="s">
        <v>340</v>
      </c>
      <c r="X181" s="35" t="s">
        <v>340</v>
      </c>
      <c r="Y181" s="35" t="s">
        <v>340</v>
      </c>
      <c r="Z181" s="35" t="s">
        <v>340</v>
      </c>
      <c r="AA181" s="18" t="s">
        <v>340</v>
      </c>
      <c r="AB181" s="18" t="s">
        <v>340</v>
      </c>
      <c r="AC181" s="18" t="s">
        <v>340</v>
      </c>
      <c r="AD181" s="18" t="s">
        <v>340</v>
      </c>
      <c r="AE181" s="18" t="s">
        <v>340</v>
      </c>
      <c r="AF181" s="18" t="s">
        <v>340</v>
      </c>
      <c r="AG181" s="18" t="s">
        <v>340</v>
      </c>
      <c r="AH181" s="18" t="s">
        <v>340</v>
      </c>
      <c r="AI181" s="18" t="s">
        <v>340</v>
      </c>
      <c r="AJ181" s="18" t="s">
        <v>340</v>
      </c>
      <c r="AK181" s="18" t="s">
        <v>340</v>
      </c>
      <c r="AL181" s="18" t="s">
        <v>166</v>
      </c>
      <c r="AM181" s="18" t="s">
        <v>340</v>
      </c>
      <c r="AN181" s="79" t="s">
        <v>449</v>
      </c>
      <c r="AO181" s="79" t="s">
        <v>449</v>
      </c>
      <c r="AP181" s="79" t="s">
        <v>449</v>
      </c>
      <c r="AQ181" s="666" t="s">
        <v>340</v>
      </c>
    </row>
    <row r="182" spans="1:43">
      <c r="A182" s="891" t="s">
        <v>3928</v>
      </c>
      <c r="B182" s="679" t="s">
        <v>371</v>
      </c>
      <c r="C182" s="18" t="s">
        <v>340</v>
      </c>
      <c r="D182" s="18" t="s">
        <v>340</v>
      </c>
      <c r="E182" s="18" t="s">
        <v>340</v>
      </c>
      <c r="F182" s="18" t="s">
        <v>340</v>
      </c>
      <c r="G182" s="35" t="s">
        <v>340</v>
      </c>
      <c r="H182" s="35" t="s">
        <v>340</v>
      </c>
      <c r="I182" s="35" t="s">
        <v>340</v>
      </c>
      <c r="J182" s="18" t="s">
        <v>340</v>
      </c>
      <c r="K182" s="18" t="s">
        <v>340</v>
      </c>
      <c r="L182" s="18" t="s">
        <v>167</v>
      </c>
      <c r="M182" s="35" t="s">
        <v>137</v>
      </c>
      <c r="N182" s="35" t="s">
        <v>340</v>
      </c>
      <c r="O182" s="35" t="s">
        <v>340</v>
      </c>
      <c r="P182" s="35" t="s">
        <v>340</v>
      </c>
      <c r="Q182" s="35" t="s">
        <v>340</v>
      </c>
      <c r="R182" s="35" t="s">
        <v>340</v>
      </c>
      <c r="S182" s="35" t="s">
        <v>340</v>
      </c>
      <c r="T182" s="35" t="s">
        <v>340</v>
      </c>
      <c r="U182" s="35" t="s">
        <v>340</v>
      </c>
      <c r="V182" s="35" t="s">
        <v>340</v>
      </c>
      <c r="W182" s="35" t="s">
        <v>340</v>
      </c>
      <c r="X182" s="35" t="s">
        <v>340</v>
      </c>
      <c r="Y182" s="35" t="s">
        <v>340</v>
      </c>
      <c r="Z182" s="35" t="s">
        <v>340</v>
      </c>
      <c r="AA182" s="18" t="s">
        <v>340</v>
      </c>
      <c r="AB182" s="18" t="s">
        <v>340</v>
      </c>
      <c r="AC182" s="18" t="s">
        <v>340</v>
      </c>
      <c r="AD182" s="18" t="s">
        <v>340</v>
      </c>
      <c r="AE182" s="18" t="s">
        <v>340</v>
      </c>
      <c r="AF182" s="18" t="s">
        <v>340</v>
      </c>
      <c r="AG182" s="18" t="s">
        <v>340</v>
      </c>
      <c r="AH182" s="18" t="s">
        <v>340</v>
      </c>
      <c r="AI182" s="18" t="s">
        <v>340</v>
      </c>
      <c r="AJ182" s="18" t="s">
        <v>340</v>
      </c>
      <c r="AK182" s="18" t="s">
        <v>340</v>
      </c>
      <c r="AL182" s="18" t="s">
        <v>166</v>
      </c>
      <c r="AM182" s="18" t="s">
        <v>340</v>
      </c>
      <c r="AN182" s="79" t="s">
        <v>449</v>
      </c>
      <c r="AO182" s="79" t="s">
        <v>449</v>
      </c>
      <c r="AP182" s="79" t="s">
        <v>449</v>
      </c>
      <c r="AQ182" s="666" t="s">
        <v>340</v>
      </c>
    </row>
    <row r="183" spans="1:43">
      <c r="A183" s="891" t="s">
        <v>3925</v>
      </c>
      <c r="B183" s="679" t="s">
        <v>371</v>
      </c>
      <c r="C183" s="18" t="s">
        <v>340</v>
      </c>
      <c r="D183" s="18" t="s">
        <v>340</v>
      </c>
      <c r="E183" s="18" t="s">
        <v>340</v>
      </c>
      <c r="F183" s="18" t="s">
        <v>340</v>
      </c>
      <c r="G183" s="35" t="s">
        <v>340</v>
      </c>
      <c r="H183" s="35" t="s">
        <v>340</v>
      </c>
      <c r="I183" s="35" t="s">
        <v>340</v>
      </c>
      <c r="J183" s="18" t="s">
        <v>340</v>
      </c>
      <c r="K183" s="18" t="s">
        <v>340</v>
      </c>
      <c r="L183" s="18" t="s">
        <v>167</v>
      </c>
      <c r="M183" s="35" t="s">
        <v>137</v>
      </c>
      <c r="N183" s="35" t="s">
        <v>340</v>
      </c>
      <c r="O183" s="35" t="s">
        <v>340</v>
      </c>
      <c r="P183" s="35" t="s">
        <v>340</v>
      </c>
      <c r="Q183" s="35" t="s">
        <v>340</v>
      </c>
      <c r="R183" s="35" t="s">
        <v>340</v>
      </c>
      <c r="S183" s="35" t="s">
        <v>340</v>
      </c>
      <c r="T183" s="35" t="s">
        <v>340</v>
      </c>
      <c r="U183" s="35" t="s">
        <v>340</v>
      </c>
      <c r="V183" s="35" t="s">
        <v>340</v>
      </c>
      <c r="W183" s="35" t="s">
        <v>340</v>
      </c>
      <c r="X183" s="35" t="s">
        <v>340</v>
      </c>
      <c r="Y183" s="35" t="s">
        <v>340</v>
      </c>
      <c r="Z183" s="35" t="s">
        <v>340</v>
      </c>
      <c r="AA183" s="18" t="s">
        <v>340</v>
      </c>
      <c r="AB183" s="18" t="s">
        <v>340</v>
      </c>
      <c r="AC183" s="18" t="s">
        <v>340</v>
      </c>
      <c r="AD183" s="18" t="s">
        <v>340</v>
      </c>
      <c r="AE183" s="18" t="s">
        <v>340</v>
      </c>
      <c r="AF183" s="18" t="s">
        <v>340</v>
      </c>
      <c r="AG183" s="18" t="s">
        <v>340</v>
      </c>
      <c r="AH183" s="18" t="s">
        <v>340</v>
      </c>
      <c r="AI183" s="18" t="s">
        <v>340</v>
      </c>
      <c r="AJ183" s="18" t="s">
        <v>340</v>
      </c>
      <c r="AK183" s="18" t="s">
        <v>340</v>
      </c>
      <c r="AL183" s="18" t="s">
        <v>166</v>
      </c>
      <c r="AM183" s="18" t="s">
        <v>340</v>
      </c>
      <c r="AN183" s="79" t="s">
        <v>449</v>
      </c>
      <c r="AO183" s="79" t="s">
        <v>449</v>
      </c>
      <c r="AP183" s="79" t="s">
        <v>449</v>
      </c>
      <c r="AQ183" s="666" t="s">
        <v>340</v>
      </c>
    </row>
    <row r="184" spans="1:43" ht="14.7" thickBot="1">
      <c r="A184" s="889" t="s">
        <v>3927</v>
      </c>
      <c r="B184" s="680" t="s">
        <v>371</v>
      </c>
      <c r="C184" s="21" t="s">
        <v>340</v>
      </c>
      <c r="D184" s="21" t="s">
        <v>340</v>
      </c>
      <c r="E184" s="21" t="s">
        <v>340</v>
      </c>
      <c r="F184" s="21" t="s">
        <v>340</v>
      </c>
      <c r="G184" s="36" t="s">
        <v>340</v>
      </c>
      <c r="H184" s="36" t="s">
        <v>340</v>
      </c>
      <c r="I184" s="36" t="s">
        <v>340</v>
      </c>
      <c r="J184" s="21" t="s">
        <v>340</v>
      </c>
      <c r="K184" s="21" t="s">
        <v>340</v>
      </c>
      <c r="L184" s="21" t="s">
        <v>167</v>
      </c>
      <c r="M184" s="36" t="s">
        <v>137</v>
      </c>
      <c r="N184" s="36" t="s">
        <v>340</v>
      </c>
      <c r="O184" s="36" t="s">
        <v>340</v>
      </c>
      <c r="P184" s="36" t="s">
        <v>340</v>
      </c>
      <c r="Q184" s="36" t="s">
        <v>340</v>
      </c>
      <c r="R184" s="36" t="s">
        <v>340</v>
      </c>
      <c r="S184" s="36" t="s">
        <v>340</v>
      </c>
      <c r="T184" s="36" t="s">
        <v>340</v>
      </c>
      <c r="U184" s="36" t="s">
        <v>340</v>
      </c>
      <c r="V184" s="36" t="s">
        <v>340</v>
      </c>
      <c r="W184" s="36" t="s">
        <v>340</v>
      </c>
      <c r="X184" s="36" t="s">
        <v>340</v>
      </c>
      <c r="Y184" s="36" t="s">
        <v>340</v>
      </c>
      <c r="Z184" s="36" t="s">
        <v>340</v>
      </c>
      <c r="AA184" s="21" t="s">
        <v>340</v>
      </c>
      <c r="AB184" s="21" t="s">
        <v>340</v>
      </c>
      <c r="AC184" s="21" t="s">
        <v>340</v>
      </c>
      <c r="AD184" s="21" t="s">
        <v>340</v>
      </c>
      <c r="AE184" s="21" t="s">
        <v>340</v>
      </c>
      <c r="AF184" s="21" t="s">
        <v>340</v>
      </c>
      <c r="AG184" s="21" t="s">
        <v>340</v>
      </c>
      <c r="AH184" s="21" t="s">
        <v>340</v>
      </c>
      <c r="AI184" s="21" t="s">
        <v>340</v>
      </c>
      <c r="AJ184" s="21" t="s">
        <v>340</v>
      </c>
      <c r="AK184" s="21" t="s">
        <v>340</v>
      </c>
      <c r="AL184" s="21" t="s">
        <v>166</v>
      </c>
      <c r="AM184" s="21" t="s">
        <v>340</v>
      </c>
      <c r="AN184" s="669" t="s">
        <v>449</v>
      </c>
      <c r="AO184" s="669" t="s">
        <v>449</v>
      </c>
      <c r="AP184" s="669" t="s">
        <v>449</v>
      </c>
      <c r="AQ184" s="670" t="s">
        <v>340</v>
      </c>
    </row>
    <row r="185" spans="1:43" ht="14.7" thickTop="1">
      <c r="A185" s="890" t="s">
        <v>201</v>
      </c>
      <c r="B185" s="687" t="s">
        <v>372</v>
      </c>
      <c r="C185" s="16" t="s">
        <v>340</v>
      </c>
      <c r="D185" s="16" t="s">
        <v>340</v>
      </c>
      <c r="E185" s="16" t="s">
        <v>340</v>
      </c>
      <c r="F185" s="16" t="s">
        <v>340</v>
      </c>
      <c r="G185" s="34" t="s">
        <v>340</v>
      </c>
      <c r="H185" s="34" t="s">
        <v>340</v>
      </c>
      <c r="I185" s="34" t="s">
        <v>340</v>
      </c>
      <c r="J185" s="16" t="s">
        <v>340</v>
      </c>
      <c r="K185" s="16" t="s">
        <v>340</v>
      </c>
      <c r="L185" s="16" t="s">
        <v>167</v>
      </c>
      <c r="M185" s="34" t="s">
        <v>169</v>
      </c>
      <c r="N185" s="34" t="s">
        <v>340</v>
      </c>
      <c r="O185" s="34" t="s">
        <v>340</v>
      </c>
      <c r="P185" s="34" t="s">
        <v>340</v>
      </c>
      <c r="Q185" s="34" t="s">
        <v>340</v>
      </c>
      <c r="R185" s="34" t="s">
        <v>340</v>
      </c>
      <c r="S185" s="34" t="s">
        <v>340</v>
      </c>
      <c r="T185" s="34" t="s">
        <v>340</v>
      </c>
      <c r="U185" s="34" t="s">
        <v>340</v>
      </c>
      <c r="V185" s="34" t="s">
        <v>340</v>
      </c>
      <c r="W185" s="34" t="s">
        <v>340</v>
      </c>
      <c r="X185" s="34" t="s">
        <v>340</v>
      </c>
      <c r="Y185" s="34" t="s">
        <v>340</v>
      </c>
      <c r="Z185" s="34" t="s">
        <v>340</v>
      </c>
      <c r="AA185" s="16" t="s">
        <v>340</v>
      </c>
      <c r="AB185" s="16" t="s">
        <v>340</v>
      </c>
      <c r="AC185" s="16" t="s">
        <v>340</v>
      </c>
      <c r="AD185" s="16" t="s">
        <v>340</v>
      </c>
      <c r="AE185" s="16" t="s">
        <v>340</v>
      </c>
      <c r="AF185" s="16" t="s">
        <v>340</v>
      </c>
      <c r="AG185" s="16" t="s">
        <v>340</v>
      </c>
      <c r="AH185" s="16" t="s">
        <v>340</v>
      </c>
      <c r="AI185" s="16" t="s">
        <v>340</v>
      </c>
      <c r="AJ185" s="16" t="s">
        <v>340</v>
      </c>
      <c r="AK185" s="16" t="s">
        <v>340</v>
      </c>
      <c r="AL185" s="16" t="s">
        <v>340</v>
      </c>
      <c r="AM185" s="16" t="s">
        <v>340</v>
      </c>
      <c r="AN185" s="663" t="s">
        <v>449</v>
      </c>
      <c r="AO185" s="663" t="s">
        <v>449</v>
      </c>
      <c r="AP185" s="663" t="s">
        <v>449</v>
      </c>
      <c r="AQ185" s="664" t="s">
        <v>340</v>
      </c>
    </row>
    <row r="186" spans="1:43">
      <c r="A186" s="891" t="s">
        <v>202</v>
      </c>
      <c r="B186" s="679" t="s">
        <v>372</v>
      </c>
      <c r="C186" s="18" t="s">
        <v>340</v>
      </c>
      <c r="D186" s="18" t="s">
        <v>340</v>
      </c>
      <c r="E186" s="18" t="s">
        <v>340</v>
      </c>
      <c r="F186" s="18" t="s">
        <v>340</v>
      </c>
      <c r="G186" s="35" t="s">
        <v>340</v>
      </c>
      <c r="H186" s="35" t="s">
        <v>340</v>
      </c>
      <c r="I186" s="35" t="s">
        <v>340</v>
      </c>
      <c r="J186" s="18" t="s">
        <v>340</v>
      </c>
      <c r="K186" s="18" t="s">
        <v>340</v>
      </c>
      <c r="L186" s="18" t="s">
        <v>167</v>
      </c>
      <c r="M186" s="35" t="s">
        <v>169</v>
      </c>
      <c r="N186" s="35" t="s">
        <v>340</v>
      </c>
      <c r="O186" s="35" t="s">
        <v>340</v>
      </c>
      <c r="P186" s="35" t="s">
        <v>340</v>
      </c>
      <c r="Q186" s="35" t="s">
        <v>340</v>
      </c>
      <c r="R186" s="35" t="s">
        <v>340</v>
      </c>
      <c r="S186" s="35" t="s">
        <v>340</v>
      </c>
      <c r="T186" s="35" t="s">
        <v>340</v>
      </c>
      <c r="U186" s="35" t="s">
        <v>340</v>
      </c>
      <c r="V186" s="35" t="s">
        <v>340</v>
      </c>
      <c r="W186" s="35" t="s">
        <v>340</v>
      </c>
      <c r="X186" s="35" t="s">
        <v>340</v>
      </c>
      <c r="Y186" s="35" t="s">
        <v>340</v>
      </c>
      <c r="Z186" s="35" t="s">
        <v>340</v>
      </c>
      <c r="AA186" s="18" t="s">
        <v>340</v>
      </c>
      <c r="AB186" s="18" t="s">
        <v>340</v>
      </c>
      <c r="AC186" s="18" t="s">
        <v>340</v>
      </c>
      <c r="AD186" s="18" t="s">
        <v>340</v>
      </c>
      <c r="AE186" s="18" t="s">
        <v>340</v>
      </c>
      <c r="AF186" s="18" t="s">
        <v>340</v>
      </c>
      <c r="AG186" s="18" t="s">
        <v>340</v>
      </c>
      <c r="AH186" s="18" t="s">
        <v>340</v>
      </c>
      <c r="AI186" s="18" t="s">
        <v>340</v>
      </c>
      <c r="AJ186" s="18" t="s">
        <v>340</v>
      </c>
      <c r="AK186" s="18" t="s">
        <v>340</v>
      </c>
      <c r="AL186" s="18" t="s">
        <v>340</v>
      </c>
      <c r="AM186" s="18" t="s">
        <v>340</v>
      </c>
      <c r="AN186" s="79" t="s">
        <v>449</v>
      </c>
      <c r="AO186" s="79" t="s">
        <v>449</v>
      </c>
      <c r="AP186" s="79" t="s">
        <v>449</v>
      </c>
      <c r="AQ186" s="666" t="s">
        <v>340</v>
      </c>
    </row>
    <row r="187" spans="1:43">
      <c r="A187" s="891" t="s">
        <v>153</v>
      </c>
      <c r="B187" s="679" t="s">
        <v>372</v>
      </c>
      <c r="C187" s="18" t="s">
        <v>340</v>
      </c>
      <c r="D187" s="18" t="s">
        <v>340</v>
      </c>
      <c r="E187" s="18" t="s">
        <v>340</v>
      </c>
      <c r="F187" s="18" t="s">
        <v>340</v>
      </c>
      <c r="G187" s="35" t="s">
        <v>340</v>
      </c>
      <c r="H187" s="35" t="s">
        <v>340</v>
      </c>
      <c r="I187" s="35" t="s">
        <v>340</v>
      </c>
      <c r="J187" s="18" t="s">
        <v>340</v>
      </c>
      <c r="K187" s="18" t="s">
        <v>340</v>
      </c>
      <c r="L187" s="18" t="s">
        <v>167</v>
      </c>
      <c r="M187" s="35" t="s">
        <v>169</v>
      </c>
      <c r="N187" s="35" t="s">
        <v>340</v>
      </c>
      <c r="O187" s="35" t="s">
        <v>340</v>
      </c>
      <c r="P187" s="35" t="s">
        <v>340</v>
      </c>
      <c r="Q187" s="35" t="s">
        <v>340</v>
      </c>
      <c r="R187" s="35" t="s">
        <v>340</v>
      </c>
      <c r="S187" s="35" t="s">
        <v>340</v>
      </c>
      <c r="T187" s="35" t="s">
        <v>340</v>
      </c>
      <c r="U187" s="35" t="s">
        <v>340</v>
      </c>
      <c r="V187" s="35" t="s">
        <v>340</v>
      </c>
      <c r="W187" s="35" t="s">
        <v>340</v>
      </c>
      <c r="X187" s="35" t="s">
        <v>340</v>
      </c>
      <c r="Y187" s="35" t="s">
        <v>340</v>
      </c>
      <c r="Z187" s="35" t="s">
        <v>340</v>
      </c>
      <c r="AA187" s="18" t="s">
        <v>340</v>
      </c>
      <c r="AB187" s="18" t="s">
        <v>340</v>
      </c>
      <c r="AC187" s="18" t="s">
        <v>340</v>
      </c>
      <c r="AD187" s="18" t="s">
        <v>340</v>
      </c>
      <c r="AE187" s="18" t="s">
        <v>340</v>
      </c>
      <c r="AF187" s="18" t="s">
        <v>340</v>
      </c>
      <c r="AG187" s="18" t="s">
        <v>340</v>
      </c>
      <c r="AH187" s="18" t="s">
        <v>340</v>
      </c>
      <c r="AI187" s="18" t="s">
        <v>340</v>
      </c>
      <c r="AJ187" s="18" t="s">
        <v>340</v>
      </c>
      <c r="AK187" s="18" t="s">
        <v>340</v>
      </c>
      <c r="AL187" s="18" t="s">
        <v>340</v>
      </c>
      <c r="AM187" s="18" t="s">
        <v>340</v>
      </c>
      <c r="AN187" s="79" t="s">
        <v>449</v>
      </c>
      <c r="AO187" s="79" t="s">
        <v>449</v>
      </c>
      <c r="AP187" s="79" t="s">
        <v>449</v>
      </c>
      <c r="AQ187" s="666" t="s">
        <v>340</v>
      </c>
    </row>
    <row r="188" spans="1:43">
      <c r="A188" s="891" t="s">
        <v>231</v>
      </c>
      <c r="B188" s="679" t="s">
        <v>372</v>
      </c>
      <c r="C188" s="18" t="s">
        <v>340</v>
      </c>
      <c r="D188" s="18" t="s">
        <v>340</v>
      </c>
      <c r="E188" s="18" t="s">
        <v>340</v>
      </c>
      <c r="F188" s="18" t="s">
        <v>340</v>
      </c>
      <c r="G188" s="35" t="s">
        <v>340</v>
      </c>
      <c r="H188" s="35" t="s">
        <v>340</v>
      </c>
      <c r="I188" s="35" t="s">
        <v>340</v>
      </c>
      <c r="J188" s="18" t="s">
        <v>340</v>
      </c>
      <c r="K188" s="18" t="s">
        <v>340</v>
      </c>
      <c r="L188" s="18" t="s">
        <v>167</v>
      </c>
      <c r="M188" s="35" t="s">
        <v>169</v>
      </c>
      <c r="N188" s="35" t="s">
        <v>340</v>
      </c>
      <c r="O188" s="35" t="s">
        <v>340</v>
      </c>
      <c r="P188" s="35" t="s">
        <v>340</v>
      </c>
      <c r="Q188" s="35" t="s">
        <v>340</v>
      </c>
      <c r="R188" s="35" t="s">
        <v>340</v>
      </c>
      <c r="S188" s="35" t="s">
        <v>340</v>
      </c>
      <c r="T188" s="35" t="s">
        <v>340</v>
      </c>
      <c r="U188" s="35" t="s">
        <v>340</v>
      </c>
      <c r="V188" s="35" t="s">
        <v>340</v>
      </c>
      <c r="W188" s="35" t="s">
        <v>340</v>
      </c>
      <c r="X188" s="35" t="s">
        <v>340</v>
      </c>
      <c r="Y188" s="35" t="s">
        <v>340</v>
      </c>
      <c r="Z188" s="35" t="s">
        <v>340</v>
      </c>
      <c r="AA188" s="18" t="s">
        <v>340</v>
      </c>
      <c r="AB188" s="18" t="s">
        <v>340</v>
      </c>
      <c r="AC188" s="18" t="s">
        <v>340</v>
      </c>
      <c r="AD188" s="18" t="s">
        <v>340</v>
      </c>
      <c r="AE188" s="18" t="s">
        <v>340</v>
      </c>
      <c r="AF188" s="18" t="s">
        <v>340</v>
      </c>
      <c r="AG188" s="18" t="s">
        <v>340</v>
      </c>
      <c r="AH188" s="18" t="s">
        <v>340</v>
      </c>
      <c r="AI188" s="18" t="s">
        <v>340</v>
      </c>
      <c r="AJ188" s="18" t="s">
        <v>340</v>
      </c>
      <c r="AK188" s="18" t="s">
        <v>340</v>
      </c>
      <c r="AL188" s="18" t="s">
        <v>340</v>
      </c>
      <c r="AM188" s="18" t="s">
        <v>340</v>
      </c>
      <c r="AN188" s="79" t="s">
        <v>449</v>
      </c>
      <c r="AO188" s="79" t="s">
        <v>449</v>
      </c>
      <c r="AP188" s="79" t="s">
        <v>449</v>
      </c>
      <c r="AQ188" s="666" t="s">
        <v>340</v>
      </c>
    </row>
    <row r="189" spans="1:43">
      <c r="A189" s="891" t="s">
        <v>203</v>
      </c>
      <c r="B189" s="679" t="s">
        <v>372</v>
      </c>
      <c r="C189" s="18" t="s">
        <v>340</v>
      </c>
      <c r="D189" s="18" t="s">
        <v>340</v>
      </c>
      <c r="E189" s="18" t="s">
        <v>340</v>
      </c>
      <c r="F189" s="18" t="s">
        <v>340</v>
      </c>
      <c r="G189" s="35" t="s">
        <v>340</v>
      </c>
      <c r="H189" s="35" t="s">
        <v>340</v>
      </c>
      <c r="I189" s="35" t="s">
        <v>340</v>
      </c>
      <c r="J189" s="18" t="s">
        <v>340</v>
      </c>
      <c r="K189" s="18" t="s">
        <v>340</v>
      </c>
      <c r="L189" s="18" t="s">
        <v>167</v>
      </c>
      <c r="M189" s="35" t="s">
        <v>169</v>
      </c>
      <c r="N189" s="35" t="s">
        <v>340</v>
      </c>
      <c r="O189" s="35" t="s">
        <v>340</v>
      </c>
      <c r="P189" s="35" t="s">
        <v>340</v>
      </c>
      <c r="Q189" s="35" t="s">
        <v>340</v>
      </c>
      <c r="R189" s="35" t="s">
        <v>340</v>
      </c>
      <c r="S189" s="35" t="s">
        <v>340</v>
      </c>
      <c r="T189" s="35" t="s">
        <v>340</v>
      </c>
      <c r="U189" s="35" t="s">
        <v>340</v>
      </c>
      <c r="V189" s="35" t="s">
        <v>340</v>
      </c>
      <c r="W189" s="35" t="s">
        <v>340</v>
      </c>
      <c r="X189" s="35" t="s">
        <v>340</v>
      </c>
      <c r="Y189" s="35" t="s">
        <v>340</v>
      </c>
      <c r="Z189" s="35" t="s">
        <v>340</v>
      </c>
      <c r="AA189" s="18" t="s">
        <v>340</v>
      </c>
      <c r="AB189" s="18" t="s">
        <v>340</v>
      </c>
      <c r="AC189" s="18" t="s">
        <v>340</v>
      </c>
      <c r="AD189" s="18" t="s">
        <v>340</v>
      </c>
      <c r="AE189" s="18" t="s">
        <v>340</v>
      </c>
      <c r="AF189" s="18" t="s">
        <v>340</v>
      </c>
      <c r="AG189" s="18" t="s">
        <v>340</v>
      </c>
      <c r="AH189" s="18" t="s">
        <v>340</v>
      </c>
      <c r="AI189" s="18" t="s">
        <v>340</v>
      </c>
      <c r="AJ189" s="18" t="s">
        <v>340</v>
      </c>
      <c r="AK189" s="18" t="s">
        <v>340</v>
      </c>
      <c r="AL189" s="18" t="s">
        <v>340</v>
      </c>
      <c r="AM189" s="18" t="s">
        <v>340</v>
      </c>
      <c r="AN189" s="79" t="s">
        <v>449</v>
      </c>
      <c r="AO189" s="79" t="s">
        <v>449</v>
      </c>
      <c r="AP189" s="79" t="s">
        <v>449</v>
      </c>
      <c r="AQ189" s="666" t="s">
        <v>340</v>
      </c>
    </row>
    <row r="190" spans="1:43">
      <c r="A190" s="891" t="s">
        <v>204</v>
      </c>
      <c r="B190" s="679" t="s">
        <v>372</v>
      </c>
      <c r="C190" s="18" t="s">
        <v>340</v>
      </c>
      <c r="D190" s="18" t="s">
        <v>340</v>
      </c>
      <c r="E190" s="18" t="s">
        <v>340</v>
      </c>
      <c r="F190" s="18" t="s">
        <v>340</v>
      </c>
      <c r="G190" s="35" t="s">
        <v>340</v>
      </c>
      <c r="H190" s="35" t="s">
        <v>340</v>
      </c>
      <c r="I190" s="35" t="s">
        <v>340</v>
      </c>
      <c r="J190" s="18" t="s">
        <v>340</v>
      </c>
      <c r="K190" s="18" t="s">
        <v>340</v>
      </c>
      <c r="L190" s="18" t="s">
        <v>167</v>
      </c>
      <c r="M190" s="35" t="s">
        <v>169</v>
      </c>
      <c r="N190" s="35" t="s">
        <v>340</v>
      </c>
      <c r="O190" s="35" t="s">
        <v>340</v>
      </c>
      <c r="P190" s="35" t="s">
        <v>340</v>
      </c>
      <c r="Q190" s="35" t="s">
        <v>340</v>
      </c>
      <c r="R190" s="35" t="s">
        <v>340</v>
      </c>
      <c r="S190" s="35" t="s">
        <v>340</v>
      </c>
      <c r="T190" s="35" t="s">
        <v>340</v>
      </c>
      <c r="U190" s="35" t="s">
        <v>340</v>
      </c>
      <c r="V190" s="35" t="s">
        <v>340</v>
      </c>
      <c r="W190" s="35" t="s">
        <v>340</v>
      </c>
      <c r="X190" s="35" t="s">
        <v>340</v>
      </c>
      <c r="Y190" s="35" t="s">
        <v>340</v>
      </c>
      <c r="Z190" s="35" t="s">
        <v>340</v>
      </c>
      <c r="AA190" s="18" t="s">
        <v>340</v>
      </c>
      <c r="AB190" s="18" t="s">
        <v>340</v>
      </c>
      <c r="AC190" s="18" t="s">
        <v>340</v>
      </c>
      <c r="AD190" s="18" t="s">
        <v>340</v>
      </c>
      <c r="AE190" s="18" t="s">
        <v>340</v>
      </c>
      <c r="AF190" s="18" t="s">
        <v>340</v>
      </c>
      <c r="AG190" s="18" t="s">
        <v>340</v>
      </c>
      <c r="AH190" s="18" t="s">
        <v>340</v>
      </c>
      <c r="AI190" s="18" t="s">
        <v>340</v>
      </c>
      <c r="AJ190" s="18" t="s">
        <v>340</v>
      </c>
      <c r="AK190" s="18" t="s">
        <v>340</v>
      </c>
      <c r="AL190" s="18" t="s">
        <v>340</v>
      </c>
      <c r="AM190" s="18" t="s">
        <v>340</v>
      </c>
      <c r="AN190" s="79" t="s">
        <v>449</v>
      </c>
      <c r="AO190" s="79" t="s">
        <v>449</v>
      </c>
      <c r="AP190" s="79" t="s">
        <v>449</v>
      </c>
      <c r="AQ190" s="666" t="s">
        <v>340</v>
      </c>
    </row>
    <row r="191" spans="1:43">
      <c r="A191" s="891" t="s">
        <v>154</v>
      </c>
      <c r="B191" s="679" t="s">
        <v>372</v>
      </c>
      <c r="C191" s="18" t="s">
        <v>340</v>
      </c>
      <c r="D191" s="18" t="s">
        <v>340</v>
      </c>
      <c r="E191" s="18" t="s">
        <v>340</v>
      </c>
      <c r="F191" s="18" t="s">
        <v>340</v>
      </c>
      <c r="G191" s="35" t="s">
        <v>340</v>
      </c>
      <c r="H191" s="35" t="s">
        <v>340</v>
      </c>
      <c r="I191" s="35" t="s">
        <v>340</v>
      </c>
      <c r="J191" s="18" t="s">
        <v>340</v>
      </c>
      <c r="K191" s="18" t="s">
        <v>340</v>
      </c>
      <c r="L191" s="18" t="s">
        <v>167</v>
      </c>
      <c r="M191" s="35" t="s">
        <v>169</v>
      </c>
      <c r="N191" s="35" t="s">
        <v>340</v>
      </c>
      <c r="O191" s="35" t="s">
        <v>340</v>
      </c>
      <c r="P191" s="35" t="s">
        <v>340</v>
      </c>
      <c r="Q191" s="35" t="s">
        <v>340</v>
      </c>
      <c r="R191" s="35" t="s">
        <v>340</v>
      </c>
      <c r="S191" s="35" t="s">
        <v>340</v>
      </c>
      <c r="T191" s="35" t="s">
        <v>340</v>
      </c>
      <c r="U191" s="35" t="s">
        <v>340</v>
      </c>
      <c r="V191" s="35" t="s">
        <v>340</v>
      </c>
      <c r="W191" s="35" t="s">
        <v>340</v>
      </c>
      <c r="X191" s="35" t="s">
        <v>340</v>
      </c>
      <c r="Y191" s="35" t="s">
        <v>340</v>
      </c>
      <c r="Z191" s="35" t="s">
        <v>340</v>
      </c>
      <c r="AA191" s="18" t="s">
        <v>340</v>
      </c>
      <c r="AB191" s="18" t="s">
        <v>340</v>
      </c>
      <c r="AC191" s="18" t="s">
        <v>340</v>
      </c>
      <c r="AD191" s="18" t="s">
        <v>340</v>
      </c>
      <c r="AE191" s="18" t="s">
        <v>340</v>
      </c>
      <c r="AF191" s="18" t="s">
        <v>340</v>
      </c>
      <c r="AG191" s="18" t="s">
        <v>340</v>
      </c>
      <c r="AH191" s="18" t="s">
        <v>340</v>
      </c>
      <c r="AI191" s="18" t="s">
        <v>340</v>
      </c>
      <c r="AJ191" s="18" t="s">
        <v>340</v>
      </c>
      <c r="AK191" s="18" t="s">
        <v>340</v>
      </c>
      <c r="AL191" s="18" t="s">
        <v>340</v>
      </c>
      <c r="AM191" s="18" t="s">
        <v>340</v>
      </c>
      <c r="AN191" s="79" t="s">
        <v>449</v>
      </c>
      <c r="AO191" s="79" t="s">
        <v>449</v>
      </c>
      <c r="AP191" s="79" t="s">
        <v>449</v>
      </c>
      <c r="AQ191" s="666" t="s">
        <v>340</v>
      </c>
    </row>
    <row r="192" spans="1:43">
      <c r="A192" s="891" t="s">
        <v>232</v>
      </c>
      <c r="B192" s="679" t="s">
        <v>372</v>
      </c>
      <c r="C192" s="18" t="s">
        <v>340</v>
      </c>
      <c r="D192" s="18" t="s">
        <v>340</v>
      </c>
      <c r="E192" s="18" t="s">
        <v>340</v>
      </c>
      <c r="F192" s="18" t="s">
        <v>340</v>
      </c>
      <c r="G192" s="35" t="s">
        <v>340</v>
      </c>
      <c r="H192" s="35" t="s">
        <v>340</v>
      </c>
      <c r="I192" s="35" t="s">
        <v>340</v>
      </c>
      <c r="J192" s="18" t="s">
        <v>340</v>
      </c>
      <c r="K192" s="18" t="s">
        <v>340</v>
      </c>
      <c r="L192" s="18" t="s">
        <v>167</v>
      </c>
      <c r="M192" s="35" t="s">
        <v>169</v>
      </c>
      <c r="N192" s="35" t="s">
        <v>340</v>
      </c>
      <c r="O192" s="35" t="s">
        <v>340</v>
      </c>
      <c r="P192" s="35" t="s">
        <v>340</v>
      </c>
      <c r="Q192" s="35" t="s">
        <v>340</v>
      </c>
      <c r="R192" s="35" t="s">
        <v>340</v>
      </c>
      <c r="S192" s="35" t="s">
        <v>340</v>
      </c>
      <c r="T192" s="35" t="s">
        <v>340</v>
      </c>
      <c r="U192" s="35" t="s">
        <v>340</v>
      </c>
      <c r="V192" s="35" t="s">
        <v>340</v>
      </c>
      <c r="W192" s="35" t="s">
        <v>340</v>
      </c>
      <c r="X192" s="35" t="s">
        <v>340</v>
      </c>
      <c r="Y192" s="35" t="s">
        <v>340</v>
      </c>
      <c r="Z192" s="35" t="s">
        <v>340</v>
      </c>
      <c r="AA192" s="18" t="s">
        <v>340</v>
      </c>
      <c r="AB192" s="18" t="s">
        <v>340</v>
      </c>
      <c r="AC192" s="18" t="s">
        <v>340</v>
      </c>
      <c r="AD192" s="18" t="s">
        <v>340</v>
      </c>
      <c r="AE192" s="18" t="s">
        <v>340</v>
      </c>
      <c r="AF192" s="18" t="s">
        <v>340</v>
      </c>
      <c r="AG192" s="18" t="s">
        <v>340</v>
      </c>
      <c r="AH192" s="18" t="s">
        <v>340</v>
      </c>
      <c r="AI192" s="18" t="s">
        <v>340</v>
      </c>
      <c r="AJ192" s="18" t="s">
        <v>340</v>
      </c>
      <c r="AK192" s="18" t="s">
        <v>340</v>
      </c>
      <c r="AL192" s="18" t="s">
        <v>340</v>
      </c>
      <c r="AM192" s="18" t="s">
        <v>340</v>
      </c>
      <c r="AN192" s="79" t="s">
        <v>449</v>
      </c>
      <c r="AO192" s="79" t="s">
        <v>449</v>
      </c>
      <c r="AP192" s="79" t="s">
        <v>449</v>
      </c>
      <c r="AQ192" s="666" t="s">
        <v>340</v>
      </c>
    </row>
    <row r="193" spans="1:43">
      <c r="A193" s="891" t="s">
        <v>3930</v>
      </c>
      <c r="B193" s="679" t="s">
        <v>372</v>
      </c>
      <c r="C193" s="18" t="s">
        <v>340</v>
      </c>
      <c r="D193" s="18" t="s">
        <v>340</v>
      </c>
      <c r="E193" s="18" t="s">
        <v>340</v>
      </c>
      <c r="F193" s="18" t="s">
        <v>340</v>
      </c>
      <c r="G193" s="35" t="s">
        <v>340</v>
      </c>
      <c r="H193" s="35" t="s">
        <v>340</v>
      </c>
      <c r="I193" s="35" t="s">
        <v>340</v>
      </c>
      <c r="J193" s="18" t="s">
        <v>340</v>
      </c>
      <c r="K193" s="18" t="s">
        <v>340</v>
      </c>
      <c r="L193" s="18" t="s">
        <v>167</v>
      </c>
      <c r="M193" s="35" t="s">
        <v>169</v>
      </c>
      <c r="N193" s="35" t="s">
        <v>340</v>
      </c>
      <c r="O193" s="35" t="s">
        <v>340</v>
      </c>
      <c r="P193" s="35" t="s">
        <v>340</v>
      </c>
      <c r="Q193" s="35" t="s">
        <v>340</v>
      </c>
      <c r="R193" s="35" t="s">
        <v>340</v>
      </c>
      <c r="S193" s="35" t="s">
        <v>340</v>
      </c>
      <c r="T193" s="35" t="s">
        <v>340</v>
      </c>
      <c r="U193" s="35" t="s">
        <v>340</v>
      </c>
      <c r="V193" s="35" t="s">
        <v>340</v>
      </c>
      <c r="W193" s="35" t="s">
        <v>340</v>
      </c>
      <c r="X193" s="35" t="s">
        <v>340</v>
      </c>
      <c r="Y193" s="35" t="s">
        <v>340</v>
      </c>
      <c r="Z193" s="35" t="s">
        <v>340</v>
      </c>
      <c r="AA193" s="18" t="s">
        <v>340</v>
      </c>
      <c r="AB193" s="18" t="s">
        <v>340</v>
      </c>
      <c r="AC193" s="18" t="s">
        <v>340</v>
      </c>
      <c r="AD193" s="18" t="s">
        <v>340</v>
      </c>
      <c r="AE193" s="18" t="s">
        <v>340</v>
      </c>
      <c r="AF193" s="18" t="s">
        <v>340</v>
      </c>
      <c r="AG193" s="18" t="s">
        <v>340</v>
      </c>
      <c r="AH193" s="18" t="s">
        <v>340</v>
      </c>
      <c r="AI193" s="18" t="s">
        <v>340</v>
      </c>
      <c r="AJ193" s="18" t="s">
        <v>340</v>
      </c>
      <c r="AK193" s="18" t="s">
        <v>340</v>
      </c>
      <c r="AL193" s="18" t="s">
        <v>340</v>
      </c>
      <c r="AM193" s="18" t="s">
        <v>340</v>
      </c>
      <c r="AN193" s="79" t="s">
        <v>449</v>
      </c>
      <c r="AO193" s="79" t="s">
        <v>449</v>
      </c>
      <c r="AP193" s="79" t="s">
        <v>449</v>
      </c>
      <c r="AQ193" s="666" t="s">
        <v>340</v>
      </c>
    </row>
    <row r="194" spans="1:43">
      <c r="A194" s="891" t="s">
        <v>3932</v>
      </c>
      <c r="B194" s="679" t="s">
        <v>372</v>
      </c>
      <c r="C194" s="18" t="s">
        <v>340</v>
      </c>
      <c r="D194" s="18" t="s">
        <v>340</v>
      </c>
      <c r="E194" s="18" t="s">
        <v>340</v>
      </c>
      <c r="F194" s="18" t="s">
        <v>340</v>
      </c>
      <c r="G194" s="35" t="s">
        <v>340</v>
      </c>
      <c r="H194" s="35" t="s">
        <v>340</v>
      </c>
      <c r="I194" s="35" t="s">
        <v>340</v>
      </c>
      <c r="J194" s="18" t="s">
        <v>340</v>
      </c>
      <c r="K194" s="18" t="s">
        <v>340</v>
      </c>
      <c r="L194" s="18" t="s">
        <v>167</v>
      </c>
      <c r="M194" s="35" t="s">
        <v>169</v>
      </c>
      <c r="N194" s="35" t="s">
        <v>340</v>
      </c>
      <c r="O194" s="35" t="s">
        <v>340</v>
      </c>
      <c r="P194" s="35" t="s">
        <v>340</v>
      </c>
      <c r="Q194" s="35" t="s">
        <v>340</v>
      </c>
      <c r="R194" s="35" t="s">
        <v>340</v>
      </c>
      <c r="S194" s="35" t="s">
        <v>340</v>
      </c>
      <c r="T194" s="35" t="s">
        <v>340</v>
      </c>
      <c r="U194" s="35" t="s">
        <v>340</v>
      </c>
      <c r="V194" s="35" t="s">
        <v>340</v>
      </c>
      <c r="W194" s="35" t="s">
        <v>340</v>
      </c>
      <c r="X194" s="35" t="s">
        <v>340</v>
      </c>
      <c r="Y194" s="35" t="s">
        <v>340</v>
      </c>
      <c r="Z194" s="35" t="s">
        <v>340</v>
      </c>
      <c r="AA194" s="18" t="s">
        <v>340</v>
      </c>
      <c r="AB194" s="18" t="s">
        <v>340</v>
      </c>
      <c r="AC194" s="18" t="s">
        <v>340</v>
      </c>
      <c r="AD194" s="18" t="s">
        <v>340</v>
      </c>
      <c r="AE194" s="18" t="s">
        <v>340</v>
      </c>
      <c r="AF194" s="18" t="s">
        <v>340</v>
      </c>
      <c r="AG194" s="18" t="s">
        <v>340</v>
      </c>
      <c r="AH194" s="18" t="s">
        <v>340</v>
      </c>
      <c r="AI194" s="18" t="s">
        <v>340</v>
      </c>
      <c r="AJ194" s="18" t="s">
        <v>340</v>
      </c>
      <c r="AK194" s="18" t="s">
        <v>340</v>
      </c>
      <c r="AL194" s="18" t="s">
        <v>340</v>
      </c>
      <c r="AM194" s="18" t="s">
        <v>340</v>
      </c>
      <c r="AN194" s="79" t="s">
        <v>449</v>
      </c>
      <c r="AO194" s="79" t="s">
        <v>449</v>
      </c>
      <c r="AP194" s="79" t="s">
        <v>449</v>
      </c>
      <c r="AQ194" s="666" t="s">
        <v>340</v>
      </c>
    </row>
    <row r="195" spans="1:43">
      <c r="A195" s="891" t="s">
        <v>3929</v>
      </c>
      <c r="B195" s="679" t="s">
        <v>372</v>
      </c>
      <c r="C195" s="18" t="s">
        <v>340</v>
      </c>
      <c r="D195" s="18" t="s">
        <v>340</v>
      </c>
      <c r="E195" s="18" t="s">
        <v>340</v>
      </c>
      <c r="F195" s="18" t="s">
        <v>340</v>
      </c>
      <c r="G195" s="35" t="s">
        <v>340</v>
      </c>
      <c r="H195" s="35" t="s">
        <v>340</v>
      </c>
      <c r="I195" s="35" t="s">
        <v>340</v>
      </c>
      <c r="J195" s="18" t="s">
        <v>340</v>
      </c>
      <c r="K195" s="18" t="s">
        <v>340</v>
      </c>
      <c r="L195" s="18" t="s">
        <v>167</v>
      </c>
      <c r="M195" s="35" t="s">
        <v>169</v>
      </c>
      <c r="N195" s="35" t="s">
        <v>340</v>
      </c>
      <c r="O195" s="35" t="s">
        <v>340</v>
      </c>
      <c r="P195" s="35" t="s">
        <v>340</v>
      </c>
      <c r="Q195" s="35" t="s">
        <v>340</v>
      </c>
      <c r="R195" s="35" t="s">
        <v>340</v>
      </c>
      <c r="S195" s="35" t="s">
        <v>340</v>
      </c>
      <c r="T195" s="35" t="s">
        <v>340</v>
      </c>
      <c r="U195" s="35" t="s">
        <v>340</v>
      </c>
      <c r="V195" s="35" t="s">
        <v>340</v>
      </c>
      <c r="W195" s="35" t="s">
        <v>340</v>
      </c>
      <c r="X195" s="35" t="s">
        <v>340</v>
      </c>
      <c r="Y195" s="35" t="s">
        <v>340</v>
      </c>
      <c r="Z195" s="35" t="s">
        <v>340</v>
      </c>
      <c r="AA195" s="18" t="s">
        <v>340</v>
      </c>
      <c r="AB195" s="18" t="s">
        <v>340</v>
      </c>
      <c r="AC195" s="18" t="s">
        <v>340</v>
      </c>
      <c r="AD195" s="18" t="s">
        <v>340</v>
      </c>
      <c r="AE195" s="18" t="s">
        <v>340</v>
      </c>
      <c r="AF195" s="18" t="s">
        <v>340</v>
      </c>
      <c r="AG195" s="18" t="s">
        <v>340</v>
      </c>
      <c r="AH195" s="18" t="s">
        <v>340</v>
      </c>
      <c r="AI195" s="18" t="s">
        <v>340</v>
      </c>
      <c r="AJ195" s="18" t="s">
        <v>340</v>
      </c>
      <c r="AK195" s="18" t="s">
        <v>340</v>
      </c>
      <c r="AL195" s="18" t="s">
        <v>340</v>
      </c>
      <c r="AM195" s="18" t="s">
        <v>340</v>
      </c>
      <c r="AN195" s="79" t="s">
        <v>449</v>
      </c>
      <c r="AO195" s="79" t="s">
        <v>449</v>
      </c>
      <c r="AP195" s="79" t="s">
        <v>449</v>
      </c>
      <c r="AQ195" s="666" t="s">
        <v>340</v>
      </c>
    </row>
    <row r="196" spans="1:43" ht="14.7" thickBot="1">
      <c r="A196" s="889" t="s">
        <v>3931</v>
      </c>
      <c r="B196" s="680" t="s">
        <v>372</v>
      </c>
      <c r="C196" s="21" t="s">
        <v>340</v>
      </c>
      <c r="D196" s="21" t="s">
        <v>340</v>
      </c>
      <c r="E196" s="21" t="s">
        <v>340</v>
      </c>
      <c r="F196" s="21" t="s">
        <v>340</v>
      </c>
      <c r="G196" s="36" t="s">
        <v>340</v>
      </c>
      <c r="H196" s="36" t="s">
        <v>340</v>
      </c>
      <c r="I196" s="36" t="s">
        <v>340</v>
      </c>
      <c r="J196" s="21" t="s">
        <v>340</v>
      </c>
      <c r="K196" s="21" t="s">
        <v>340</v>
      </c>
      <c r="L196" s="21" t="s">
        <v>167</v>
      </c>
      <c r="M196" s="36" t="s">
        <v>169</v>
      </c>
      <c r="N196" s="36" t="s">
        <v>340</v>
      </c>
      <c r="O196" s="36" t="s">
        <v>340</v>
      </c>
      <c r="P196" s="36" t="s">
        <v>340</v>
      </c>
      <c r="Q196" s="36" t="s">
        <v>340</v>
      </c>
      <c r="R196" s="36" t="s">
        <v>340</v>
      </c>
      <c r="S196" s="36" t="s">
        <v>340</v>
      </c>
      <c r="T196" s="36" t="s">
        <v>340</v>
      </c>
      <c r="U196" s="36" t="s">
        <v>340</v>
      </c>
      <c r="V196" s="36" t="s">
        <v>340</v>
      </c>
      <c r="W196" s="36" t="s">
        <v>340</v>
      </c>
      <c r="X196" s="36" t="s">
        <v>340</v>
      </c>
      <c r="Y196" s="36" t="s">
        <v>340</v>
      </c>
      <c r="Z196" s="36" t="s">
        <v>340</v>
      </c>
      <c r="AA196" s="21" t="s">
        <v>340</v>
      </c>
      <c r="AB196" s="21" t="s">
        <v>340</v>
      </c>
      <c r="AC196" s="21" t="s">
        <v>340</v>
      </c>
      <c r="AD196" s="21" t="s">
        <v>340</v>
      </c>
      <c r="AE196" s="21" t="s">
        <v>340</v>
      </c>
      <c r="AF196" s="21" t="s">
        <v>340</v>
      </c>
      <c r="AG196" s="21" t="s">
        <v>340</v>
      </c>
      <c r="AH196" s="21" t="s">
        <v>340</v>
      </c>
      <c r="AI196" s="21" t="s">
        <v>340</v>
      </c>
      <c r="AJ196" s="21" t="s">
        <v>340</v>
      </c>
      <c r="AK196" s="21" t="s">
        <v>340</v>
      </c>
      <c r="AL196" s="21" t="s">
        <v>340</v>
      </c>
      <c r="AM196" s="21" t="s">
        <v>340</v>
      </c>
      <c r="AN196" s="669" t="s">
        <v>449</v>
      </c>
      <c r="AO196" s="669" t="s">
        <v>449</v>
      </c>
      <c r="AP196" s="669" t="s">
        <v>449</v>
      </c>
      <c r="AQ196" s="670" t="s">
        <v>340</v>
      </c>
    </row>
    <row r="197" spans="1:43" ht="14.7" thickTop="1">
      <c r="A197" s="890" t="s">
        <v>205</v>
      </c>
      <c r="B197" s="687" t="s">
        <v>373</v>
      </c>
      <c r="C197" s="16" t="s">
        <v>340</v>
      </c>
      <c r="D197" s="16" t="s">
        <v>340</v>
      </c>
      <c r="E197" s="16" t="s">
        <v>340</v>
      </c>
      <c r="F197" s="16" t="s">
        <v>340</v>
      </c>
      <c r="G197" s="34" t="s">
        <v>340</v>
      </c>
      <c r="H197" s="34" t="s">
        <v>340</v>
      </c>
      <c r="I197" s="34" t="s">
        <v>340</v>
      </c>
      <c r="J197" s="16" t="s">
        <v>340</v>
      </c>
      <c r="K197" s="16" t="s">
        <v>340</v>
      </c>
      <c r="L197" s="16" t="s">
        <v>167</v>
      </c>
      <c r="M197" s="34" t="s">
        <v>169</v>
      </c>
      <c r="N197" s="34" t="s">
        <v>340</v>
      </c>
      <c r="O197" s="34" t="s">
        <v>340</v>
      </c>
      <c r="P197" s="34" t="s">
        <v>340</v>
      </c>
      <c r="Q197" s="34" t="s">
        <v>340</v>
      </c>
      <c r="R197" s="34" t="s">
        <v>340</v>
      </c>
      <c r="S197" s="34" t="s">
        <v>340</v>
      </c>
      <c r="T197" s="34" t="s">
        <v>340</v>
      </c>
      <c r="U197" s="34" t="s">
        <v>340</v>
      </c>
      <c r="V197" s="34" t="s">
        <v>340</v>
      </c>
      <c r="W197" s="34" t="s">
        <v>340</v>
      </c>
      <c r="X197" s="34" t="s">
        <v>340</v>
      </c>
      <c r="Y197" s="34" t="s">
        <v>340</v>
      </c>
      <c r="Z197" s="34" t="s">
        <v>340</v>
      </c>
      <c r="AA197" s="16" t="s">
        <v>340</v>
      </c>
      <c r="AB197" s="16" t="s">
        <v>340</v>
      </c>
      <c r="AC197" s="16" t="s">
        <v>340</v>
      </c>
      <c r="AD197" s="16" t="s">
        <v>340</v>
      </c>
      <c r="AE197" s="16" t="s">
        <v>340</v>
      </c>
      <c r="AF197" s="16" t="s">
        <v>340</v>
      </c>
      <c r="AG197" s="16" t="s">
        <v>340</v>
      </c>
      <c r="AH197" s="16" t="s">
        <v>340</v>
      </c>
      <c r="AI197" s="16" t="s">
        <v>340</v>
      </c>
      <c r="AJ197" s="16" t="s">
        <v>340</v>
      </c>
      <c r="AK197" s="16" t="s">
        <v>340</v>
      </c>
      <c r="AL197" s="16" t="s">
        <v>166</v>
      </c>
      <c r="AM197" s="16" t="s">
        <v>340</v>
      </c>
      <c r="AN197" s="663" t="s">
        <v>449</v>
      </c>
      <c r="AO197" s="663" t="s">
        <v>449</v>
      </c>
      <c r="AP197" s="663" t="s">
        <v>449</v>
      </c>
      <c r="AQ197" s="664" t="s">
        <v>340</v>
      </c>
    </row>
    <row r="198" spans="1:43">
      <c r="A198" s="891" t="s">
        <v>206</v>
      </c>
      <c r="B198" s="679" t="s">
        <v>373</v>
      </c>
      <c r="C198" s="18" t="s">
        <v>340</v>
      </c>
      <c r="D198" s="18" t="s">
        <v>340</v>
      </c>
      <c r="E198" s="18" t="s">
        <v>340</v>
      </c>
      <c r="F198" s="18" t="s">
        <v>340</v>
      </c>
      <c r="G198" s="35" t="s">
        <v>340</v>
      </c>
      <c r="H198" s="35" t="s">
        <v>340</v>
      </c>
      <c r="I198" s="35" t="s">
        <v>340</v>
      </c>
      <c r="J198" s="18" t="s">
        <v>340</v>
      </c>
      <c r="K198" s="18" t="s">
        <v>340</v>
      </c>
      <c r="L198" s="18" t="s">
        <v>167</v>
      </c>
      <c r="M198" s="35" t="s">
        <v>169</v>
      </c>
      <c r="N198" s="35" t="s">
        <v>340</v>
      </c>
      <c r="O198" s="35" t="s">
        <v>340</v>
      </c>
      <c r="P198" s="35" t="s">
        <v>340</v>
      </c>
      <c r="Q198" s="35" t="s">
        <v>340</v>
      </c>
      <c r="R198" s="35" t="s">
        <v>340</v>
      </c>
      <c r="S198" s="35" t="s">
        <v>340</v>
      </c>
      <c r="T198" s="35" t="s">
        <v>340</v>
      </c>
      <c r="U198" s="35" t="s">
        <v>340</v>
      </c>
      <c r="V198" s="35" t="s">
        <v>340</v>
      </c>
      <c r="W198" s="35" t="s">
        <v>340</v>
      </c>
      <c r="X198" s="35" t="s">
        <v>340</v>
      </c>
      <c r="Y198" s="35" t="s">
        <v>340</v>
      </c>
      <c r="Z198" s="35" t="s">
        <v>340</v>
      </c>
      <c r="AA198" s="18" t="s">
        <v>340</v>
      </c>
      <c r="AB198" s="18" t="s">
        <v>340</v>
      </c>
      <c r="AC198" s="18" t="s">
        <v>340</v>
      </c>
      <c r="AD198" s="18" t="s">
        <v>340</v>
      </c>
      <c r="AE198" s="18" t="s">
        <v>340</v>
      </c>
      <c r="AF198" s="18" t="s">
        <v>340</v>
      </c>
      <c r="AG198" s="18" t="s">
        <v>340</v>
      </c>
      <c r="AH198" s="18" t="s">
        <v>340</v>
      </c>
      <c r="AI198" s="18" t="s">
        <v>340</v>
      </c>
      <c r="AJ198" s="18" t="s">
        <v>340</v>
      </c>
      <c r="AK198" s="18" t="s">
        <v>340</v>
      </c>
      <c r="AL198" s="18" t="s">
        <v>166</v>
      </c>
      <c r="AM198" s="18" t="s">
        <v>340</v>
      </c>
      <c r="AN198" s="79" t="s">
        <v>449</v>
      </c>
      <c r="AO198" s="79" t="s">
        <v>449</v>
      </c>
      <c r="AP198" s="79" t="s">
        <v>449</v>
      </c>
      <c r="AQ198" s="666" t="s">
        <v>340</v>
      </c>
    </row>
    <row r="199" spans="1:43">
      <c r="A199" s="891" t="s">
        <v>155</v>
      </c>
      <c r="B199" s="679" t="s">
        <v>373</v>
      </c>
      <c r="C199" s="18" t="s">
        <v>340</v>
      </c>
      <c r="D199" s="18" t="s">
        <v>340</v>
      </c>
      <c r="E199" s="18" t="s">
        <v>340</v>
      </c>
      <c r="F199" s="18" t="s">
        <v>340</v>
      </c>
      <c r="G199" s="35" t="s">
        <v>340</v>
      </c>
      <c r="H199" s="35" t="s">
        <v>340</v>
      </c>
      <c r="I199" s="35" t="s">
        <v>340</v>
      </c>
      <c r="J199" s="18" t="s">
        <v>340</v>
      </c>
      <c r="K199" s="18" t="s">
        <v>340</v>
      </c>
      <c r="L199" s="18" t="s">
        <v>167</v>
      </c>
      <c r="M199" s="35" t="s">
        <v>169</v>
      </c>
      <c r="N199" s="35" t="s">
        <v>340</v>
      </c>
      <c r="O199" s="35" t="s">
        <v>340</v>
      </c>
      <c r="P199" s="35" t="s">
        <v>340</v>
      </c>
      <c r="Q199" s="35" t="s">
        <v>340</v>
      </c>
      <c r="R199" s="35" t="s">
        <v>340</v>
      </c>
      <c r="S199" s="35" t="s">
        <v>340</v>
      </c>
      <c r="T199" s="35" t="s">
        <v>340</v>
      </c>
      <c r="U199" s="35" t="s">
        <v>340</v>
      </c>
      <c r="V199" s="35" t="s">
        <v>340</v>
      </c>
      <c r="W199" s="35" t="s">
        <v>340</v>
      </c>
      <c r="X199" s="35" t="s">
        <v>340</v>
      </c>
      <c r="Y199" s="35" t="s">
        <v>340</v>
      </c>
      <c r="Z199" s="35" t="s">
        <v>340</v>
      </c>
      <c r="AA199" s="18" t="s">
        <v>340</v>
      </c>
      <c r="AB199" s="18" t="s">
        <v>340</v>
      </c>
      <c r="AC199" s="18" t="s">
        <v>340</v>
      </c>
      <c r="AD199" s="18" t="s">
        <v>340</v>
      </c>
      <c r="AE199" s="18" t="s">
        <v>340</v>
      </c>
      <c r="AF199" s="18" t="s">
        <v>340</v>
      </c>
      <c r="AG199" s="18" t="s">
        <v>340</v>
      </c>
      <c r="AH199" s="18" t="s">
        <v>340</v>
      </c>
      <c r="AI199" s="18" t="s">
        <v>340</v>
      </c>
      <c r="AJ199" s="18" t="s">
        <v>340</v>
      </c>
      <c r="AK199" s="18" t="s">
        <v>340</v>
      </c>
      <c r="AL199" s="18" t="s">
        <v>166</v>
      </c>
      <c r="AM199" s="18" t="s">
        <v>340</v>
      </c>
      <c r="AN199" s="79" t="s">
        <v>449</v>
      </c>
      <c r="AO199" s="79" t="s">
        <v>449</v>
      </c>
      <c r="AP199" s="79" t="s">
        <v>449</v>
      </c>
      <c r="AQ199" s="666" t="s">
        <v>340</v>
      </c>
    </row>
    <row r="200" spans="1:43">
      <c r="A200" s="891" t="s">
        <v>233</v>
      </c>
      <c r="B200" s="679" t="s">
        <v>373</v>
      </c>
      <c r="C200" s="18" t="s">
        <v>340</v>
      </c>
      <c r="D200" s="18" t="s">
        <v>340</v>
      </c>
      <c r="E200" s="18" t="s">
        <v>340</v>
      </c>
      <c r="F200" s="18" t="s">
        <v>340</v>
      </c>
      <c r="G200" s="35" t="s">
        <v>340</v>
      </c>
      <c r="H200" s="35" t="s">
        <v>340</v>
      </c>
      <c r="I200" s="35" t="s">
        <v>340</v>
      </c>
      <c r="J200" s="18" t="s">
        <v>340</v>
      </c>
      <c r="K200" s="18" t="s">
        <v>340</v>
      </c>
      <c r="L200" s="18" t="s">
        <v>167</v>
      </c>
      <c r="M200" s="35" t="s">
        <v>169</v>
      </c>
      <c r="N200" s="35" t="s">
        <v>340</v>
      </c>
      <c r="O200" s="35" t="s">
        <v>340</v>
      </c>
      <c r="P200" s="35" t="s">
        <v>340</v>
      </c>
      <c r="Q200" s="35" t="s">
        <v>340</v>
      </c>
      <c r="R200" s="35" t="s">
        <v>340</v>
      </c>
      <c r="S200" s="35" t="s">
        <v>340</v>
      </c>
      <c r="T200" s="35" t="s">
        <v>340</v>
      </c>
      <c r="U200" s="35" t="s">
        <v>340</v>
      </c>
      <c r="V200" s="35" t="s">
        <v>340</v>
      </c>
      <c r="W200" s="35" t="s">
        <v>340</v>
      </c>
      <c r="X200" s="35" t="s">
        <v>340</v>
      </c>
      <c r="Y200" s="35" t="s">
        <v>340</v>
      </c>
      <c r="Z200" s="35" t="s">
        <v>340</v>
      </c>
      <c r="AA200" s="18" t="s">
        <v>340</v>
      </c>
      <c r="AB200" s="18" t="s">
        <v>340</v>
      </c>
      <c r="AC200" s="18" t="s">
        <v>340</v>
      </c>
      <c r="AD200" s="18" t="s">
        <v>340</v>
      </c>
      <c r="AE200" s="18" t="s">
        <v>340</v>
      </c>
      <c r="AF200" s="18" t="s">
        <v>340</v>
      </c>
      <c r="AG200" s="18" t="s">
        <v>340</v>
      </c>
      <c r="AH200" s="18" t="s">
        <v>340</v>
      </c>
      <c r="AI200" s="18" t="s">
        <v>340</v>
      </c>
      <c r="AJ200" s="18" t="s">
        <v>340</v>
      </c>
      <c r="AK200" s="18" t="s">
        <v>340</v>
      </c>
      <c r="AL200" s="18" t="s">
        <v>166</v>
      </c>
      <c r="AM200" s="18" t="s">
        <v>340</v>
      </c>
      <c r="AN200" s="79" t="s">
        <v>449</v>
      </c>
      <c r="AO200" s="79" t="s">
        <v>449</v>
      </c>
      <c r="AP200" s="79" t="s">
        <v>449</v>
      </c>
      <c r="AQ200" s="666" t="s">
        <v>340</v>
      </c>
    </row>
    <row r="201" spans="1:43">
      <c r="A201" s="891" t="s">
        <v>207</v>
      </c>
      <c r="B201" s="679" t="s">
        <v>373</v>
      </c>
      <c r="C201" s="18" t="s">
        <v>340</v>
      </c>
      <c r="D201" s="18" t="s">
        <v>340</v>
      </c>
      <c r="E201" s="18" t="s">
        <v>340</v>
      </c>
      <c r="F201" s="18" t="s">
        <v>340</v>
      </c>
      <c r="G201" s="35" t="s">
        <v>340</v>
      </c>
      <c r="H201" s="35" t="s">
        <v>340</v>
      </c>
      <c r="I201" s="35" t="s">
        <v>340</v>
      </c>
      <c r="J201" s="18" t="s">
        <v>340</v>
      </c>
      <c r="K201" s="18" t="s">
        <v>340</v>
      </c>
      <c r="L201" s="18" t="s">
        <v>167</v>
      </c>
      <c r="M201" s="35" t="s">
        <v>169</v>
      </c>
      <c r="N201" s="35" t="s">
        <v>340</v>
      </c>
      <c r="O201" s="35" t="s">
        <v>340</v>
      </c>
      <c r="P201" s="35" t="s">
        <v>340</v>
      </c>
      <c r="Q201" s="35" t="s">
        <v>340</v>
      </c>
      <c r="R201" s="35" t="s">
        <v>340</v>
      </c>
      <c r="S201" s="35" t="s">
        <v>340</v>
      </c>
      <c r="T201" s="35" t="s">
        <v>340</v>
      </c>
      <c r="U201" s="35" t="s">
        <v>340</v>
      </c>
      <c r="V201" s="35" t="s">
        <v>340</v>
      </c>
      <c r="W201" s="35" t="s">
        <v>340</v>
      </c>
      <c r="X201" s="35" t="s">
        <v>340</v>
      </c>
      <c r="Y201" s="35" t="s">
        <v>340</v>
      </c>
      <c r="Z201" s="35" t="s">
        <v>340</v>
      </c>
      <c r="AA201" s="18" t="s">
        <v>340</v>
      </c>
      <c r="AB201" s="18" t="s">
        <v>340</v>
      </c>
      <c r="AC201" s="18" t="s">
        <v>340</v>
      </c>
      <c r="AD201" s="18" t="s">
        <v>340</v>
      </c>
      <c r="AE201" s="18" t="s">
        <v>340</v>
      </c>
      <c r="AF201" s="18" t="s">
        <v>340</v>
      </c>
      <c r="AG201" s="18" t="s">
        <v>340</v>
      </c>
      <c r="AH201" s="18" t="s">
        <v>340</v>
      </c>
      <c r="AI201" s="18" t="s">
        <v>340</v>
      </c>
      <c r="AJ201" s="18" t="s">
        <v>340</v>
      </c>
      <c r="AK201" s="18" t="s">
        <v>340</v>
      </c>
      <c r="AL201" s="18" t="s">
        <v>166</v>
      </c>
      <c r="AM201" s="18" t="s">
        <v>340</v>
      </c>
      <c r="AN201" s="79" t="s">
        <v>449</v>
      </c>
      <c r="AO201" s="79" t="s">
        <v>449</v>
      </c>
      <c r="AP201" s="79" t="s">
        <v>449</v>
      </c>
      <c r="AQ201" s="666" t="s">
        <v>340</v>
      </c>
    </row>
    <row r="202" spans="1:43">
      <c r="A202" s="891" t="s">
        <v>208</v>
      </c>
      <c r="B202" s="679" t="s">
        <v>373</v>
      </c>
      <c r="C202" s="18" t="s">
        <v>340</v>
      </c>
      <c r="D202" s="18" t="s">
        <v>340</v>
      </c>
      <c r="E202" s="18" t="s">
        <v>340</v>
      </c>
      <c r="F202" s="18" t="s">
        <v>340</v>
      </c>
      <c r="G202" s="35" t="s">
        <v>340</v>
      </c>
      <c r="H202" s="35" t="s">
        <v>340</v>
      </c>
      <c r="I202" s="35" t="s">
        <v>340</v>
      </c>
      <c r="J202" s="18" t="s">
        <v>340</v>
      </c>
      <c r="K202" s="18" t="s">
        <v>340</v>
      </c>
      <c r="L202" s="18" t="s">
        <v>167</v>
      </c>
      <c r="M202" s="35" t="s">
        <v>169</v>
      </c>
      <c r="N202" s="35" t="s">
        <v>340</v>
      </c>
      <c r="O202" s="35" t="s">
        <v>340</v>
      </c>
      <c r="P202" s="35" t="s">
        <v>340</v>
      </c>
      <c r="Q202" s="35" t="s">
        <v>340</v>
      </c>
      <c r="R202" s="35" t="s">
        <v>340</v>
      </c>
      <c r="S202" s="35" t="s">
        <v>340</v>
      </c>
      <c r="T202" s="35" t="s">
        <v>340</v>
      </c>
      <c r="U202" s="35" t="s">
        <v>340</v>
      </c>
      <c r="V202" s="35" t="s">
        <v>340</v>
      </c>
      <c r="W202" s="35" t="s">
        <v>340</v>
      </c>
      <c r="X202" s="35" t="s">
        <v>340</v>
      </c>
      <c r="Y202" s="35" t="s">
        <v>340</v>
      </c>
      <c r="Z202" s="35" t="s">
        <v>340</v>
      </c>
      <c r="AA202" s="18" t="s">
        <v>340</v>
      </c>
      <c r="AB202" s="18" t="s">
        <v>340</v>
      </c>
      <c r="AC202" s="18" t="s">
        <v>340</v>
      </c>
      <c r="AD202" s="18" t="s">
        <v>340</v>
      </c>
      <c r="AE202" s="18" t="s">
        <v>340</v>
      </c>
      <c r="AF202" s="18" t="s">
        <v>340</v>
      </c>
      <c r="AG202" s="18" t="s">
        <v>340</v>
      </c>
      <c r="AH202" s="18" t="s">
        <v>340</v>
      </c>
      <c r="AI202" s="18" t="s">
        <v>340</v>
      </c>
      <c r="AJ202" s="18" t="s">
        <v>340</v>
      </c>
      <c r="AK202" s="18" t="s">
        <v>340</v>
      </c>
      <c r="AL202" s="18" t="s">
        <v>166</v>
      </c>
      <c r="AM202" s="18" t="s">
        <v>340</v>
      </c>
      <c r="AN202" s="79" t="s">
        <v>449</v>
      </c>
      <c r="AO202" s="79" t="s">
        <v>449</v>
      </c>
      <c r="AP202" s="79" t="s">
        <v>449</v>
      </c>
      <c r="AQ202" s="666" t="s">
        <v>340</v>
      </c>
    </row>
    <row r="203" spans="1:43">
      <c r="A203" s="891" t="s">
        <v>156</v>
      </c>
      <c r="B203" s="679" t="s">
        <v>373</v>
      </c>
      <c r="C203" s="18" t="s">
        <v>340</v>
      </c>
      <c r="D203" s="18" t="s">
        <v>340</v>
      </c>
      <c r="E203" s="18" t="s">
        <v>340</v>
      </c>
      <c r="F203" s="18" t="s">
        <v>340</v>
      </c>
      <c r="G203" s="35" t="s">
        <v>340</v>
      </c>
      <c r="H203" s="35" t="s">
        <v>340</v>
      </c>
      <c r="I203" s="35" t="s">
        <v>340</v>
      </c>
      <c r="J203" s="18" t="s">
        <v>340</v>
      </c>
      <c r="K203" s="18" t="s">
        <v>340</v>
      </c>
      <c r="L203" s="18" t="s">
        <v>167</v>
      </c>
      <c r="M203" s="35" t="s">
        <v>169</v>
      </c>
      <c r="N203" s="35" t="s">
        <v>340</v>
      </c>
      <c r="O203" s="35" t="s">
        <v>340</v>
      </c>
      <c r="P203" s="35" t="s">
        <v>340</v>
      </c>
      <c r="Q203" s="35" t="s">
        <v>340</v>
      </c>
      <c r="R203" s="35" t="s">
        <v>340</v>
      </c>
      <c r="S203" s="35" t="s">
        <v>340</v>
      </c>
      <c r="T203" s="35" t="s">
        <v>340</v>
      </c>
      <c r="U203" s="35" t="s">
        <v>340</v>
      </c>
      <c r="V203" s="35" t="s">
        <v>340</v>
      </c>
      <c r="W203" s="35" t="s">
        <v>340</v>
      </c>
      <c r="X203" s="35" t="s">
        <v>340</v>
      </c>
      <c r="Y203" s="35" t="s">
        <v>340</v>
      </c>
      <c r="Z203" s="35" t="s">
        <v>340</v>
      </c>
      <c r="AA203" s="18" t="s">
        <v>340</v>
      </c>
      <c r="AB203" s="18" t="s">
        <v>340</v>
      </c>
      <c r="AC203" s="18" t="s">
        <v>340</v>
      </c>
      <c r="AD203" s="18" t="s">
        <v>340</v>
      </c>
      <c r="AE203" s="18" t="s">
        <v>340</v>
      </c>
      <c r="AF203" s="18" t="s">
        <v>340</v>
      </c>
      <c r="AG203" s="18" t="s">
        <v>340</v>
      </c>
      <c r="AH203" s="18" t="s">
        <v>340</v>
      </c>
      <c r="AI203" s="18" t="s">
        <v>340</v>
      </c>
      <c r="AJ203" s="18" t="s">
        <v>340</v>
      </c>
      <c r="AK203" s="18" t="s">
        <v>340</v>
      </c>
      <c r="AL203" s="18" t="s">
        <v>166</v>
      </c>
      <c r="AM203" s="18" t="s">
        <v>340</v>
      </c>
      <c r="AN203" s="79" t="s">
        <v>449</v>
      </c>
      <c r="AO203" s="79" t="s">
        <v>449</v>
      </c>
      <c r="AP203" s="79" t="s">
        <v>449</v>
      </c>
      <c r="AQ203" s="666" t="s">
        <v>340</v>
      </c>
    </row>
    <row r="204" spans="1:43">
      <c r="A204" s="891" t="s">
        <v>234</v>
      </c>
      <c r="B204" s="679" t="s">
        <v>373</v>
      </c>
      <c r="C204" s="18" t="s">
        <v>340</v>
      </c>
      <c r="D204" s="18" t="s">
        <v>340</v>
      </c>
      <c r="E204" s="18" t="s">
        <v>340</v>
      </c>
      <c r="F204" s="18" t="s">
        <v>340</v>
      </c>
      <c r="G204" s="35" t="s">
        <v>340</v>
      </c>
      <c r="H204" s="35" t="s">
        <v>340</v>
      </c>
      <c r="I204" s="35" t="s">
        <v>340</v>
      </c>
      <c r="J204" s="18" t="s">
        <v>340</v>
      </c>
      <c r="K204" s="18" t="s">
        <v>340</v>
      </c>
      <c r="L204" s="18" t="s">
        <v>167</v>
      </c>
      <c r="M204" s="35" t="s">
        <v>169</v>
      </c>
      <c r="N204" s="35" t="s">
        <v>340</v>
      </c>
      <c r="O204" s="35" t="s">
        <v>340</v>
      </c>
      <c r="P204" s="35" t="s">
        <v>340</v>
      </c>
      <c r="Q204" s="35" t="s">
        <v>340</v>
      </c>
      <c r="R204" s="35" t="s">
        <v>340</v>
      </c>
      <c r="S204" s="35" t="s">
        <v>340</v>
      </c>
      <c r="T204" s="35" t="s">
        <v>340</v>
      </c>
      <c r="U204" s="35" t="s">
        <v>340</v>
      </c>
      <c r="V204" s="35" t="s">
        <v>340</v>
      </c>
      <c r="W204" s="35" t="s">
        <v>340</v>
      </c>
      <c r="X204" s="35" t="s">
        <v>340</v>
      </c>
      <c r="Y204" s="35" t="s">
        <v>340</v>
      </c>
      <c r="Z204" s="35" t="s">
        <v>340</v>
      </c>
      <c r="AA204" s="18" t="s">
        <v>340</v>
      </c>
      <c r="AB204" s="18" t="s">
        <v>340</v>
      </c>
      <c r="AC204" s="18" t="s">
        <v>340</v>
      </c>
      <c r="AD204" s="18" t="s">
        <v>340</v>
      </c>
      <c r="AE204" s="18" t="s">
        <v>340</v>
      </c>
      <c r="AF204" s="18" t="s">
        <v>340</v>
      </c>
      <c r="AG204" s="18" t="s">
        <v>340</v>
      </c>
      <c r="AH204" s="18" t="s">
        <v>340</v>
      </c>
      <c r="AI204" s="18" t="s">
        <v>340</v>
      </c>
      <c r="AJ204" s="18" t="s">
        <v>340</v>
      </c>
      <c r="AK204" s="18" t="s">
        <v>340</v>
      </c>
      <c r="AL204" s="18" t="s">
        <v>166</v>
      </c>
      <c r="AM204" s="18" t="s">
        <v>340</v>
      </c>
      <c r="AN204" s="79" t="s">
        <v>449</v>
      </c>
      <c r="AO204" s="79" t="s">
        <v>449</v>
      </c>
      <c r="AP204" s="79" t="s">
        <v>449</v>
      </c>
      <c r="AQ204" s="666" t="s">
        <v>340</v>
      </c>
    </row>
    <row r="205" spans="1:43">
      <c r="A205" s="891" t="s">
        <v>3934</v>
      </c>
      <c r="B205" s="679" t="s">
        <v>373</v>
      </c>
      <c r="C205" s="18" t="s">
        <v>340</v>
      </c>
      <c r="D205" s="18" t="s">
        <v>340</v>
      </c>
      <c r="E205" s="18" t="s">
        <v>340</v>
      </c>
      <c r="F205" s="18" t="s">
        <v>340</v>
      </c>
      <c r="G205" s="35" t="s">
        <v>340</v>
      </c>
      <c r="H205" s="35" t="s">
        <v>340</v>
      </c>
      <c r="I205" s="35" t="s">
        <v>340</v>
      </c>
      <c r="J205" s="18" t="s">
        <v>340</v>
      </c>
      <c r="K205" s="18" t="s">
        <v>340</v>
      </c>
      <c r="L205" s="18" t="s">
        <v>167</v>
      </c>
      <c r="M205" s="35" t="s">
        <v>169</v>
      </c>
      <c r="N205" s="35" t="s">
        <v>340</v>
      </c>
      <c r="O205" s="35" t="s">
        <v>340</v>
      </c>
      <c r="P205" s="35" t="s">
        <v>340</v>
      </c>
      <c r="Q205" s="35" t="s">
        <v>340</v>
      </c>
      <c r="R205" s="35" t="s">
        <v>340</v>
      </c>
      <c r="S205" s="35" t="s">
        <v>340</v>
      </c>
      <c r="T205" s="35" t="s">
        <v>340</v>
      </c>
      <c r="U205" s="35" t="s">
        <v>340</v>
      </c>
      <c r="V205" s="35" t="s">
        <v>340</v>
      </c>
      <c r="W205" s="35" t="s">
        <v>340</v>
      </c>
      <c r="X205" s="35" t="s">
        <v>340</v>
      </c>
      <c r="Y205" s="35" t="s">
        <v>340</v>
      </c>
      <c r="Z205" s="35" t="s">
        <v>340</v>
      </c>
      <c r="AA205" s="18" t="s">
        <v>340</v>
      </c>
      <c r="AB205" s="18" t="s">
        <v>340</v>
      </c>
      <c r="AC205" s="18" t="s">
        <v>340</v>
      </c>
      <c r="AD205" s="18" t="s">
        <v>340</v>
      </c>
      <c r="AE205" s="18" t="s">
        <v>340</v>
      </c>
      <c r="AF205" s="18" t="s">
        <v>340</v>
      </c>
      <c r="AG205" s="18" t="s">
        <v>340</v>
      </c>
      <c r="AH205" s="18" t="s">
        <v>340</v>
      </c>
      <c r="AI205" s="18" t="s">
        <v>340</v>
      </c>
      <c r="AJ205" s="18" t="s">
        <v>340</v>
      </c>
      <c r="AK205" s="18" t="s">
        <v>340</v>
      </c>
      <c r="AL205" s="18" t="s">
        <v>166</v>
      </c>
      <c r="AM205" s="18" t="s">
        <v>340</v>
      </c>
      <c r="AN205" s="79" t="s">
        <v>449</v>
      </c>
      <c r="AO205" s="79" t="s">
        <v>449</v>
      </c>
      <c r="AP205" s="79" t="s">
        <v>449</v>
      </c>
      <c r="AQ205" s="666" t="s">
        <v>340</v>
      </c>
    </row>
    <row r="206" spans="1:43">
      <c r="A206" s="891" t="s">
        <v>3936</v>
      </c>
      <c r="B206" s="679" t="s">
        <v>373</v>
      </c>
      <c r="C206" s="18" t="s">
        <v>340</v>
      </c>
      <c r="D206" s="18" t="s">
        <v>340</v>
      </c>
      <c r="E206" s="18" t="s">
        <v>340</v>
      </c>
      <c r="F206" s="18" t="s">
        <v>340</v>
      </c>
      <c r="G206" s="35" t="s">
        <v>340</v>
      </c>
      <c r="H206" s="35" t="s">
        <v>340</v>
      </c>
      <c r="I206" s="35" t="s">
        <v>340</v>
      </c>
      <c r="J206" s="18" t="s">
        <v>340</v>
      </c>
      <c r="K206" s="18" t="s">
        <v>340</v>
      </c>
      <c r="L206" s="18" t="s">
        <v>167</v>
      </c>
      <c r="M206" s="35" t="s">
        <v>169</v>
      </c>
      <c r="N206" s="35" t="s">
        <v>340</v>
      </c>
      <c r="O206" s="35" t="s">
        <v>340</v>
      </c>
      <c r="P206" s="35" t="s">
        <v>340</v>
      </c>
      <c r="Q206" s="35" t="s">
        <v>340</v>
      </c>
      <c r="R206" s="35" t="s">
        <v>340</v>
      </c>
      <c r="S206" s="35" t="s">
        <v>340</v>
      </c>
      <c r="T206" s="35" t="s">
        <v>340</v>
      </c>
      <c r="U206" s="35" t="s">
        <v>340</v>
      </c>
      <c r="V206" s="35" t="s">
        <v>340</v>
      </c>
      <c r="W206" s="35" t="s">
        <v>340</v>
      </c>
      <c r="X206" s="35" t="s">
        <v>340</v>
      </c>
      <c r="Y206" s="35" t="s">
        <v>340</v>
      </c>
      <c r="Z206" s="35" t="s">
        <v>340</v>
      </c>
      <c r="AA206" s="18" t="s">
        <v>340</v>
      </c>
      <c r="AB206" s="18" t="s">
        <v>340</v>
      </c>
      <c r="AC206" s="18" t="s">
        <v>340</v>
      </c>
      <c r="AD206" s="18" t="s">
        <v>340</v>
      </c>
      <c r="AE206" s="18" t="s">
        <v>340</v>
      </c>
      <c r="AF206" s="18" t="s">
        <v>340</v>
      </c>
      <c r="AG206" s="18" t="s">
        <v>340</v>
      </c>
      <c r="AH206" s="18" t="s">
        <v>340</v>
      </c>
      <c r="AI206" s="18" t="s">
        <v>340</v>
      </c>
      <c r="AJ206" s="18" t="s">
        <v>340</v>
      </c>
      <c r="AK206" s="18" t="s">
        <v>340</v>
      </c>
      <c r="AL206" s="18" t="s">
        <v>166</v>
      </c>
      <c r="AM206" s="18" t="s">
        <v>340</v>
      </c>
      <c r="AN206" s="79" t="s">
        <v>449</v>
      </c>
      <c r="AO206" s="79" t="s">
        <v>449</v>
      </c>
      <c r="AP206" s="79" t="s">
        <v>449</v>
      </c>
      <c r="AQ206" s="666" t="s">
        <v>340</v>
      </c>
    </row>
    <row r="207" spans="1:43">
      <c r="A207" s="891" t="s">
        <v>3933</v>
      </c>
      <c r="B207" s="679" t="s">
        <v>373</v>
      </c>
      <c r="C207" s="18" t="s">
        <v>340</v>
      </c>
      <c r="D207" s="18" t="s">
        <v>340</v>
      </c>
      <c r="E207" s="18" t="s">
        <v>340</v>
      </c>
      <c r="F207" s="18" t="s">
        <v>340</v>
      </c>
      <c r="G207" s="35" t="s">
        <v>340</v>
      </c>
      <c r="H207" s="35" t="s">
        <v>340</v>
      </c>
      <c r="I207" s="35" t="s">
        <v>340</v>
      </c>
      <c r="J207" s="18" t="s">
        <v>340</v>
      </c>
      <c r="K207" s="18" t="s">
        <v>340</v>
      </c>
      <c r="L207" s="18" t="s">
        <v>167</v>
      </c>
      <c r="M207" s="35" t="s">
        <v>169</v>
      </c>
      <c r="N207" s="35" t="s">
        <v>340</v>
      </c>
      <c r="O207" s="35" t="s">
        <v>340</v>
      </c>
      <c r="P207" s="35" t="s">
        <v>340</v>
      </c>
      <c r="Q207" s="35" t="s">
        <v>340</v>
      </c>
      <c r="R207" s="35" t="s">
        <v>340</v>
      </c>
      <c r="S207" s="35" t="s">
        <v>340</v>
      </c>
      <c r="T207" s="35" t="s">
        <v>340</v>
      </c>
      <c r="U207" s="35" t="s">
        <v>340</v>
      </c>
      <c r="V207" s="35" t="s">
        <v>340</v>
      </c>
      <c r="W207" s="35" t="s">
        <v>340</v>
      </c>
      <c r="X207" s="35" t="s">
        <v>340</v>
      </c>
      <c r="Y207" s="35" t="s">
        <v>340</v>
      </c>
      <c r="Z207" s="35" t="s">
        <v>340</v>
      </c>
      <c r="AA207" s="18" t="s">
        <v>340</v>
      </c>
      <c r="AB207" s="18" t="s">
        <v>340</v>
      </c>
      <c r="AC207" s="18" t="s">
        <v>340</v>
      </c>
      <c r="AD207" s="18" t="s">
        <v>340</v>
      </c>
      <c r="AE207" s="18" t="s">
        <v>340</v>
      </c>
      <c r="AF207" s="18" t="s">
        <v>340</v>
      </c>
      <c r="AG207" s="18" t="s">
        <v>340</v>
      </c>
      <c r="AH207" s="18" t="s">
        <v>340</v>
      </c>
      <c r="AI207" s="18" t="s">
        <v>340</v>
      </c>
      <c r="AJ207" s="18" t="s">
        <v>340</v>
      </c>
      <c r="AK207" s="18" t="s">
        <v>340</v>
      </c>
      <c r="AL207" s="18" t="s">
        <v>166</v>
      </c>
      <c r="AM207" s="18" t="s">
        <v>340</v>
      </c>
      <c r="AN207" s="79" t="s">
        <v>449</v>
      </c>
      <c r="AO207" s="79" t="s">
        <v>449</v>
      </c>
      <c r="AP207" s="79" t="s">
        <v>449</v>
      </c>
      <c r="AQ207" s="666" t="s">
        <v>340</v>
      </c>
    </row>
    <row r="208" spans="1:43" ht="14.7" thickBot="1">
      <c r="A208" s="889" t="s">
        <v>3935</v>
      </c>
      <c r="B208" s="680" t="s">
        <v>373</v>
      </c>
      <c r="C208" s="21" t="s">
        <v>340</v>
      </c>
      <c r="D208" s="21" t="s">
        <v>340</v>
      </c>
      <c r="E208" s="21" t="s">
        <v>340</v>
      </c>
      <c r="F208" s="21" t="s">
        <v>340</v>
      </c>
      <c r="G208" s="36" t="s">
        <v>340</v>
      </c>
      <c r="H208" s="36" t="s">
        <v>340</v>
      </c>
      <c r="I208" s="36" t="s">
        <v>340</v>
      </c>
      <c r="J208" s="21" t="s">
        <v>340</v>
      </c>
      <c r="K208" s="21" t="s">
        <v>340</v>
      </c>
      <c r="L208" s="21" t="s">
        <v>167</v>
      </c>
      <c r="M208" s="36" t="s">
        <v>169</v>
      </c>
      <c r="N208" s="36" t="s">
        <v>340</v>
      </c>
      <c r="O208" s="36" t="s">
        <v>340</v>
      </c>
      <c r="P208" s="36" t="s">
        <v>340</v>
      </c>
      <c r="Q208" s="36" t="s">
        <v>340</v>
      </c>
      <c r="R208" s="36" t="s">
        <v>340</v>
      </c>
      <c r="S208" s="36" t="s">
        <v>340</v>
      </c>
      <c r="T208" s="36" t="s">
        <v>340</v>
      </c>
      <c r="U208" s="36" t="s">
        <v>340</v>
      </c>
      <c r="V208" s="36" t="s">
        <v>340</v>
      </c>
      <c r="W208" s="36" t="s">
        <v>340</v>
      </c>
      <c r="X208" s="36" t="s">
        <v>340</v>
      </c>
      <c r="Y208" s="36" t="s">
        <v>340</v>
      </c>
      <c r="Z208" s="36" t="s">
        <v>340</v>
      </c>
      <c r="AA208" s="21" t="s">
        <v>340</v>
      </c>
      <c r="AB208" s="21" t="s">
        <v>340</v>
      </c>
      <c r="AC208" s="21" t="s">
        <v>340</v>
      </c>
      <c r="AD208" s="21" t="s">
        <v>340</v>
      </c>
      <c r="AE208" s="21" t="s">
        <v>340</v>
      </c>
      <c r="AF208" s="21" t="s">
        <v>340</v>
      </c>
      <c r="AG208" s="21" t="s">
        <v>340</v>
      </c>
      <c r="AH208" s="21" t="s">
        <v>340</v>
      </c>
      <c r="AI208" s="21" t="s">
        <v>340</v>
      </c>
      <c r="AJ208" s="21" t="s">
        <v>340</v>
      </c>
      <c r="AK208" s="21" t="s">
        <v>340</v>
      </c>
      <c r="AL208" s="21" t="s">
        <v>166</v>
      </c>
      <c r="AM208" s="21" t="s">
        <v>340</v>
      </c>
      <c r="AN208" s="669" t="s">
        <v>449</v>
      </c>
      <c r="AO208" s="669" t="s">
        <v>449</v>
      </c>
      <c r="AP208" s="669" t="s">
        <v>449</v>
      </c>
      <c r="AQ208" s="670" t="s">
        <v>340</v>
      </c>
    </row>
    <row r="209" spans="1:43" ht="14.7" thickTop="1">
      <c r="A209" s="890" t="s">
        <v>213</v>
      </c>
      <c r="B209" s="687" t="s">
        <v>374</v>
      </c>
      <c r="C209" s="16" t="s">
        <v>340</v>
      </c>
      <c r="D209" s="16" t="s">
        <v>340</v>
      </c>
      <c r="E209" s="16" t="s">
        <v>340</v>
      </c>
      <c r="F209" s="16" t="s">
        <v>340</v>
      </c>
      <c r="G209" s="34" t="s">
        <v>340</v>
      </c>
      <c r="H209" s="34" t="s">
        <v>340</v>
      </c>
      <c r="I209" s="34" t="s">
        <v>340</v>
      </c>
      <c r="J209" s="16" t="s">
        <v>340</v>
      </c>
      <c r="K209" s="16" t="s">
        <v>340</v>
      </c>
      <c r="L209" s="16" t="s">
        <v>340</v>
      </c>
      <c r="M209" s="16" t="s">
        <v>168</v>
      </c>
      <c r="N209" s="34" t="s">
        <v>340</v>
      </c>
      <c r="O209" s="34" t="s">
        <v>340</v>
      </c>
      <c r="P209" s="34" t="s">
        <v>340</v>
      </c>
      <c r="Q209" s="34" t="s">
        <v>340</v>
      </c>
      <c r="R209" s="34" t="s">
        <v>340</v>
      </c>
      <c r="S209" s="34" t="s">
        <v>340</v>
      </c>
      <c r="T209" s="34" t="s">
        <v>340</v>
      </c>
      <c r="U209" s="34" t="s">
        <v>340</v>
      </c>
      <c r="V209" s="34" t="s">
        <v>340</v>
      </c>
      <c r="W209" s="34" t="s">
        <v>340</v>
      </c>
      <c r="X209" s="34" t="s">
        <v>340</v>
      </c>
      <c r="Y209" s="34" t="s">
        <v>340</v>
      </c>
      <c r="Z209" s="34" t="s">
        <v>340</v>
      </c>
      <c r="AA209" s="16" t="s">
        <v>340</v>
      </c>
      <c r="AB209" s="16" t="s">
        <v>340</v>
      </c>
      <c r="AC209" s="16" t="s">
        <v>340</v>
      </c>
      <c r="AD209" s="16" t="s">
        <v>340</v>
      </c>
      <c r="AE209" s="16" t="s">
        <v>340</v>
      </c>
      <c r="AF209" s="16" t="s">
        <v>340</v>
      </c>
      <c r="AG209" s="16" t="s">
        <v>340</v>
      </c>
      <c r="AH209" s="16" t="s">
        <v>340</v>
      </c>
      <c r="AI209" s="16" t="s">
        <v>340</v>
      </c>
      <c r="AJ209" s="16" t="s">
        <v>340</v>
      </c>
      <c r="AK209" s="16" t="s">
        <v>340</v>
      </c>
      <c r="AL209" s="16" t="s">
        <v>166</v>
      </c>
      <c r="AM209" s="16" t="s">
        <v>340</v>
      </c>
      <c r="AN209" s="663" t="s">
        <v>449</v>
      </c>
      <c r="AO209" s="663" t="s">
        <v>449</v>
      </c>
      <c r="AP209" s="663" t="s">
        <v>449</v>
      </c>
      <c r="AQ209" s="664" t="s">
        <v>340</v>
      </c>
    </row>
    <row r="210" spans="1:43">
      <c r="A210" s="891" t="s">
        <v>215</v>
      </c>
      <c r="B210" s="679" t="s">
        <v>374</v>
      </c>
      <c r="C210" s="18" t="s">
        <v>340</v>
      </c>
      <c r="D210" s="18" t="s">
        <v>340</v>
      </c>
      <c r="E210" s="18" t="s">
        <v>340</v>
      </c>
      <c r="F210" s="18" t="s">
        <v>340</v>
      </c>
      <c r="G210" s="35" t="s">
        <v>340</v>
      </c>
      <c r="H210" s="35" t="s">
        <v>340</v>
      </c>
      <c r="I210" s="35" t="s">
        <v>340</v>
      </c>
      <c r="J210" s="18" t="s">
        <v>340</v>
      </c>
      <c r="K210" s="18" t="s">
        <v>340</v>
      </c>
      <c r="L210" s="18" t="s">
        <v>340</v>
      </c>
      <c r="M210" s="18" t="s">
        <v>168</v>
      </c>
      <c r="N210" s="35" t="s">
        <v>340</v>
      </c>
      <c r="O210" s="35" t="s">
        <v>340</v>
      </c>
      <c r="P210" s="35" t="s">
        <v>340</v>
      </c>
      <c r="Q210" s="35" t="s">
        <v>340</v>
      </c>
      <c r="R210" s="35" t="s">
        <v>340</v>
      </c>
      <c r="S210" s="35" t="s">
        <v>340</v>
      </c>
      <c r="T210" s="35" t="s">
        <v>340</v>
      </c>
      <c r="U210" s="35" t="s">
        <v>340</v>
      </c>
      <c r="V210" s="35" t="s">
        <v>340</v>
      </c>
      <c r="W210" s="35" t="s">
        <v>340</v>
      </c>
      <c r="X210" s="35" t="s">
        <v>340</v>
      </c>
      <c r="Y210" s="35" t="s">
        <v>340</v>
      </c>
      <c r="Z210" s="35" t="s">
        <v>340</v>
      </c>
      <c r="AA210" s="18" t="s">
        <v>340</v>
      </c>
      <c r="AB210" s="18" t="s">
        <v>340</v>
      </c>
      <c r="AC210" s="18" t="s">
        <v>340</v>
      </c>
      <c r="AD210" s="18" t="s">
        <v>340</v>
      </c>
      <c r="AE210" s="18" t="s">
        <v>340</v>
      </c>
      <c r="AF210" s="18" t="s">
        <v>340</v>
      </c>
      <c r="AG210" s="18" t="s">
        <v>340</v>
      </c>
      <c r="AH210" s="18" t="s">
        <v>340</v>
      </c>
      <c r="AI210" s="18" t="s">
        <v>340</v>
      </c>
      <c r="AJ210" s="18" t="s">
        <v>340</v>
      </c>
      <c r="AK210" s="18" t="s">
        <v>340</v>
      </c>
      <c r="AL210" s="18" t="s">
        <v>166</v>
      </c>
      <c r="AM210" s="18" t="s">
        <v>340</v>
      </c>
      <c r="AN210" s="79" t="s">
        <v>449</v>
      </c>
      <c r="AO210" s="79" t="s">
        <v>449</v>
      </c>
      <c r="AP210" s="79" t="s">
        <v>449</v>
      </c>
      <c r="AQ210" s="666" t="s">
        <v>340</v>
      </c>
    </row>
    <row r="211" spans="1:43">
      <c r="A211" s="891" t="s">
        <v>216</v>
      </c>
      <c r="B211" s="679" t="s">
        <v>374</v>
      </c>
      <c r="C211" s="18" t="s">
        <v>340</v>
      </c>
      <c r="D211" s="18" t="s">
        <v>340</v>
      </c>
      <c r="E211" s="18" t="s">
        <v>340</v>
      </c>
      <c r="F211" s="18" t="s">
        <v>340</v>
      </c>
      <c r="G211" s="35" t="s">
        <v>340</v>
      </c>
      <c r="H211" s="35" t="s">
        <v>340</v>
      </c>
      <c r="I211" s="35" t="s">
        <v>340</v>
      </c>
      <c r="J211" s="18" t="s">
        <v>340</v>
      </c>
      <c r="K211" s="18" t="s">
        <v>340</v>
      </c>
      <c r="L211" s="18" t="s">
        <v>340</v>
      </c>
      <c r="M211" s="18" t="s">
        <v>168</v>
      </c>
      <c r="N211" s="35" t="s">
        <v>340</v>
      </c>
      <c r="O211" s="35" t="s">
        <v>340</v>
      </c>
      <c r="P211" s="35" t="s">
        <v>340</v>
      </c>
      <c r="Q211" s="35" t="s">
        <v>340</v>
      </c>
      <c r="R211" s="35" t="s">
        <v>340</v>
      </c>
      <c r="S211" s="35" t="s">
        <v>340</v>
      </c>
      <c r="T211" s="35" t="s">
        <v>340</v>
      </c>
      <c r="U211" s="35" t="s">
        <v>340</v>
      </c>
      <c r="V211" s="35" t="s">
        <v>340</v>
      </c>
      <c r="W211" s="35" t="s">
        <v>340</v>
      </c>
      <c r="X211" s="35" t="s">
        <v>340</v>
      </c>
      <c r="Y211" s="35" t="s">
        <v>340</v>
      </c>
      <c r="Z211" s="35" t="s">
        <v>340</v>
      </c>
      <c r="AA211" s="18" t="s">
        <v>340</v>
      </c>
      <c r="AB211" s="18" t="s">
        <v>340</v>
      </c>
      <c r="AC211" s="18" t="s">
        <v>340</v>
      </c>
      <c r="AD211" s="18" t="s">
        <v>340</v>
      </c>
      <c r="AE211" s="18" t="s">
        <v>340</v>
      </c>
      <c r="AF211" s="18" t="s">
        <v>340</v>
      </c>
      <c r="AG211" s="18" t="s">
        <v>340</v>
      </c>
      <c r="AH211" s="18" t="s">
        <v>340</v>
      </c>
      <c r="AI211" s="18" t="s">
        <v>340</v>
      </c>
      <c r="AJ211" s="18" t="s">
        <v>340</v>
      </c>
      <c r="AK211" s="18" t="s">
        <v>340</v>
      </c>
      <c r="AL211" s="18" t="s">
        <v>166</v>
      </c>
      <c r="AM211" s="18" t="s">
        <v>340</v>
      </c>
      <c r="AN211" s="79" t="s">
        <v>449</v>
      </c>
      <c r="AO211" s="79" t="s">
        <v>449</v>
      </c>
      <c r="AP211" s="79" t="s">
        <v>449</v>
      </c>
      <c r="AQ211" s="666" t="s">
        <v>340</v>
      </c>
    </row>
    <row r="212" spans="1:43">
      <c r="A212" s="891" t="s">
        <v>160</v>
      </c>
      <c r="B212" s="679" t="s">
        <v>374</v>
      </c>
      <c r="C212" s="18" t="s">
        <v>340</v>
      </c>
      <c r="D212" s="18" t="s">
        <v>340</v>
      </c>
      <c r="E212" s="18" t="s">
        <v>340</v>
      </c>
      <c r="F212" s="18" t="s">
        <v>340</v>
      </c>
      <c r="G212" s="35" t="s">
        <v>340</v>
      </c>
      <c r="H212" s="35" t="s">
        <v>340</v>
      </c>
      <c r="I212" s="35" t="s">
        <v>340</v>
      </c>
      <c r="J212" s="18" t="s">
        <v>340</v>
      </c>
      <c r="K212" s="18" t="s">
        <v>340</v>
      </c>
      <c r="L212" s="18" t="s">
        <v>340</v>
      </c>
      <c r="M212" s="18" t="s">
        <v>168</v>
      </c>
      <c r="N212" s="35" t="s">
        <v>340</v>
      </c>
      <c r="O212" s="35" t="s">
        <v>340</v>
      </c>
      <c r="P212" s="35" t="s">
        <v>340</v>
      </c>
      <c r="Q212" s="35" t="s">
        <v>340</v>
      </c>
      <c r="R212" s="35" t="s">
        <v>340</v>
      </c>
      <c r="S212" s="35" t="s">
        <v>340</v>
      </c>
      <c r="T212" s="35" t="s">
        <v>340</v>
      </c>
      <c r="U212" s="35" t="s">
        <v>340</v>
      </c>
      <c r="V212" s="35" t="s">
        <v>340</v>
      </c>
      <c r="W212" s="35" t="s">
        <v>340</v>
      </c>
      <c r="X212" s="35" t="s">
        <v>340</v>
      </c>
      <c r="Y212" s="35" t="s">
        <v>340</v>
      </c>
      <c r="Z212" s="35" t="s">
        <v>340</v>
      </c>
      <c r="AA212" s="18" t="s">
        <v>340</v>
      </c>
      <c r="AB212" s="18" t="s">
        <v>340</v>
      </c>
      <c r="AC212" s="18" t="s">
        <v>340</v>
      </c>
      <c r="AD212" s="18" t="s">
        <v>340</v>
      </c>
      <c r="AE212" s="18" t="s">
        <v>340</v>
      </c>
      <c r="AF212" s="18" t="s">
        <v>340</v>
      </c>
      <c r="AG212" s="18" t="s">
        <v>340</v>
      </c>
      <c r="AH212" s="18" t="s">
        <v>340</v>
      </c>
      <c r="AI212" s="18" t="s">
        <v>340</v>
      </c>
      <c r="AJ212" s="18" t="s">
        <v>340</v>
      </c>
      <c r="AK212" s="18" t="s">
        <v>340</v>
      </c>
      <c r="AL212" s="18" t="s">
        <v>166</v>
      </c>
      <c r="AM212" s="18" t="s">
        <v>340</v>
      </c>
      <c r="AN212" s="79" t="s">
        <v>449</v>
      </c>
      <c r="AO212" s="79" t="s">
        <v>449</v>
      </c>
      <c r="AP212" s="79" t="s">
        <v>449</v>
      </c>
      <c r="AQ212" s="666" t="s">
        <v>340</v>
      </c>
    </row>
    <row r="213" spans="1:43">
      <c r="A213" s="891" t="s">
        <v>214</v>
      </c>
      <c r="B213" s="679" t="s">
        <v>374</v>
      </c>
      <c r="C213" s="18" t="s">
        <v>340</v>
      </c>
      <c r="D213" s="18" t="s">
        <v>340</v>
      </c>
      <c r="E213" s="18" t="s">
        <v>340</v>
      </c>
      <c r="F213" s="18" t="s">
        <v>340</v>
      </c>
      <c r="G213" s="35" t="s">
        <v>340</v>
      </c>
      <c r="H213" s="35" t="s">
        <v>340</v>
      </c>
      <c r="I213" s="35" t="s">
        <v>340</v>
      </c>
      <c r="J213" s="18" t="s">
        <v>340</v>
      </c>
      <c r="K213" s="18" t="s">
        <v>340</v>
      </c>
      <c r="L213" s="18" t="s">
        <v>340</v>
      </c>
      <c r="M213" s="18" t="s">
        <v>168</v>
      </c>
      <c r="N213" s="35" t="s">
        <v>340</v>
      </c>
      <c r="O213" s="35" t="s">
        <v>340</v>
      </c>
      <c r="P213" s="35" t="s">
        <v>340</v>
      </c>
      <c r="Q213" s="35" t="s">
        <v>340</v>
      </c>
      <c r="R213" s="35" t="s">
        <v>340</v>
      </c>
      <c r="S213" s="35" t="s">
        <v>340</v>
      </c>
      <c r="T213" s="35" t="s">
        <v>340</v>
      </c>
      <c r="U213" s="35" t="s">
        <v>340</v>
      </c>
      <c r="V213" s="35" t="s">
        <v>340</v>
      </c>
      <c r="W213" s="35" t="s">
        <v>340</v>
      </c>
      <c r="X213" s="35" t="s">
        <v>340</v>
      </c>
      <c r="Y213" s="35" t="s">
        <v>340</v>
      </c>
      <c r="Z213" s="35" t="s">
        <v>340</v>
      </c>
      <c r="AA213" s="18" t="s">
        <v>340</v>
      </c>
      <c r="AB213" s="18" t="s">
        <v>340</v>
      </c>
      <c r="AC213" s="18" t="s">
        <v>340</v>
      </c>
      <c r="AD213" s="18" t="s">
        <v>340</v>
      </c>
      <c r="AE213" s="18" t="s">
        <v>340</v>
      </c>
      <c r="AF213" s="18" t="s">
        <v>340</v>
      </c>
      <c r="AG213" s="18" t="s">
        <v>340</v>
      </c>
      <c r="AH213" s="18" t="s">
        <v>340</v>
      </c>
      <c r="AI213" s="18" t="s">
        <v>340</v>
      </c>
      <c r="AJ213" s="18" t="s">
        <v>340</v>
      </c>
      <c r="AK213" s="18" t="s">
        <v>340</v>
      </c>
      <c r="AL213" s="18" t="s">
        <v>166</v>
      </c>
      <c r="AM213" s="18" t="s">
        <v>340</v>
      </c>
      <c r="AN213" s="79" t="s">
        <v>449</v>
      </c>
      <c r="AO213" s="79" t="s">
        <v>449</v>
      </c>
      <c r="AP213" s="79" t="s">
        <v>449</v>
      </c>
      <c r="AQ213" s="666" t="s">
        <v>340</v>
      </c>
    </row>
    <row r="214" spans="1:43">
      <c r="A214" s="891" t="s">
        <v>159</v>
      </c>
      <c r="B214" s="679" t="s">
        <v>374</v>
      </c>
      <c r="C214" s="18" t="s">
        <v>340</v>
      </c>
      <c r="D214" s="18" t="s">
        <v>340</v>
      </c>
      <c r="E214" s="18" t="s">
        <v>340</v>
      </c>
      <c r="F214" s="18" t="s">
        <v>340</v>
      </c>
      <c r="G214" s="35" t="s">
        <v>340</v>
      </c>
      <c r="H214" s="35" t="s">
        <v>340</v>
      </c>
      <c r="I214" s="35" t="s">
        <v>340</v>
      </c>
      <c r="J214" s="18" t="s">
        <v>340</v>
      </c>
      <c r="K214" s="18" t="s">
        <v>340</v>
      </c>
      <c r="L214" s="18" t="s">
        <v>340</v>
      </c>
      <c r="M214" s="18" t="s">
        <v>168</v>
      </c>
      <c r="N214" s="35" t="s">
        <v>340</v>
      </c>
      <c r="O214" s="35" t="s">
        <v>340</v>
      </c>
      <c r="P214" s="35" t="s">
        <v>340</v>
      </c>
      <c r="Q214" s="35" t="s">
        <v>340</v>
      </c>
      <c r="R214" s="35" t="s">
        <v>340</v>
      </c>
      <c r="S214" s="35" t="s">
        <v>340</v>
      </c>
      <c r="T214" s="35" t="s">
        <v>340</v>
      </c>
      <c r="U214" s="35" t="s">
        <v>340</v>
      </c>
      <c r="V214" s="35" t="s">
        <v>340</v>
      </c>
      <c r="W214" s="35" t="s">
        <v>340</v>
      </c>
      <c r="X214" s="35" t="s">
        <v>340</v>
      </c>
      <c r="Y214" s="35" t="s">
        <v>340</v>
      </c>
      <c r="Z214" s="35" t="s">
        <v>340</v>
      </c>
      <c r="AA214" s="18" t="s">
        <v>340</v>
      </c>
      <c r="AB214" s="18" t="s">
        <v>340</v>
      </c>
      <c r="AC214" s="18" t="s">
        <v>340</v>
      </c>
      <c r="AD214" s="18" t="s">
        <v>340</v>
      </c>
      <c r="AE214" s="18" t="s">
        <v>340</v>
      </c>
      <c r="AF214" s="18" t="s">
        <v>340</v>
      </c>
      <c r="AG214" s="18" t="s">
        <v>340</v>
      </c>
      <c r="AH214" s="18" t="s">
        <v>340</v>
      </c>
      <c r="AI214" s="18" t="s">
        <v>340</v>
      </c>
      <c r="AJ214" s="18" t="s">
        <v>340</v>
      </c>
      <c r="AK214" s="18" t="s">
        <v>340</v>
      </c>
      <c r="AL214" s="18" t="s">
        <v>166</v>
      </c>
      <c r="AM214" s="18" t="s">
        <v>340</v>
      </c>
      <c r="AN214" s="79" t="s">
        <v>449</v>
      </c>
      <c r="AO214" s="79" t="s">
        <v>449</v>
      </c>
      <c r="AP214" s="79" t="s">
        <v>449</v>
      </c>
      <c r="AQ214" s="666" t="s">
        <v>340</v>
      </c>
    </row>
    <row r="215" spans="1:43">
      <c r="A215" s="891" t="s">
        <v>209</v>
      </c>
      <c r="B215" s="679" t="s">
        <v>374</v>
      </c>
      <c r="C215" s="18" t="s">
        <v>340</v>
      </c>
      <c r="D215" s="18" t="s">
        <v>340</v>
      </c>
      <c r="E215" s="18" t="s">
        <v>340</v>
      </c>
      <c r="F215" s="18" t="s">
        <v>340</v>
      </c>
      <c r="G215" s="35" t="s">
        <v>340</v>
      </c>
      <c r="H215" s="35" t="s">
        <v>340</v>
      </c>
      <c r="I215" s="35" t="s">
        <v>340</v>
      </c>
      <c r="J215" s="18" t="s">
        <v>340</v>
      </c>
      <c r="K215" s="18" t="s">
        <v>340</v>
      </c>
      <c r="L215" s="18" t="s">
        <v>340</v>
      </c>
      <c r="M215" s="18" t="s">
        <v>168</v>
      </c>
      <c r="N215" s="35" t="s">
        <v>340</v>
      </c>
      <c r="O215" s="35" t="s">
        <v>340</v>
      </c>
      <c r="P215" s="35" t="s">
        <v>340</v>
      </c>
      <c r="Q215" s="35" t="s">
        <v>340</v>
      </c>
      <c r="R215" s="35" t="s">
        <v>340</v>
      </c>
      <c r="S215" s="35" t="s">
        <v>340</v>
      </c>
      <c r="T215" s="35" t="s">
        <v>340</v>
      </c>
      <c r="U215" s="35" t="s">
        <v>340</v>
      </c>
      <c r="V215" s="35" t="s">
        <v>340</v>
      </c>
      <c r="W215" s="35" t="s">
        <v>340</v>
      </c>
      <c r="X215" s="35" t="s">
        <v>340</v>
      </c>
      <c r="Y215" s="35" t="s">
        <v>340</v>
      </c>
      <c r="Z215" s="35" t="s">
        <v>340</v>
      </c>
      <c r="AA215" s="18" t="s">
        <v>340</v>
      </c>
      <c r="AB215" s="18" t="s">
        <v>340</v>
      </c>
      <c r="AC215" s="18" t="s">
        <v>340</v>
      </c>
      <c r="AD215" s="18" t="s">
        <v>340</v>
      </c>
      <c r="AE215" s="18" t="s">
        <v>340</v>
      </c>
      <c r="AF215" s="18" t="s">
        <v>340</v>
      </c>
      <c r="AG215" s="18" t="s">
        <v>340</v>
      </c>
      <c r="AH215" s="18" t="s">
        <v>340</v>
      </c>
      <c r="AI215" s="18" t="s">
        <v>340</v>
      </c>
      <c r="AJ215" s="18" t="s">
        <v>340</v>
      </c>
      <c r="AK215" s="18" t="s">
        <v>340</v>
      </c>
      <c r="AL215" s="18" t="s">
        <v>166</v>
      </c>
      <c r="AM215" s="18" t="s">
        <v>340</v>
      </c>
      <c r="AN215" s="79" t="s">
        <v>449</v>
      </c>
      <c r="AO215" s="79" t="s">
        <v>449</v>
      </c>
      <c r="AP215" s="79" t="s">
        <v>449</v>
      </c>
      <c r="AQ215" s="666" t="s">
        <v>340</v>
      </c>
    </row>
    <row r="216" spans="1:43">
      <c r="A216" s="891" t="s">
        <v>211</v>
      </c>
      <c r="B216" s="679" t="s">
        <v>374</v>
      </c>
      <c r="C216" s="18" t="s">
        <v>340</v>
      </c>
      <c r="D216" s="18" t="s">
        <v>340</v>
      </c>
      <c r="E216" s="18" t="s">
        <v>340</v>
      </c>
      <c r="F216" s="18" t="s">
        <v>340</v>
      </c>
      <c r="G216" s="35" t="s">
        <v>340</v>
      </c>
      <c r="H216" s="35" t="s">
        <v>340</v>
      </c>
      <c r="I216" s="35" t="s">
        <v>340</v>
      </c>
      <c r="J216" s="18" t="s">
        <v>340</v>
      </c>
      <c r="K216" s="18" t="s">
        <v>340</v>
      </c>
      <c r="L216" s="18" t="s">
        <v>340</v>
      </c>
      <c r="M216" s="18" t="s">
        <v>168</v>
      </c>
      <c r="N216" s="35" t="s">
        <v>340</v>
      </c>
      <c r="O216" s="35" t="s">
        <v>340</v>
      </c>
      <c r="P216" s="35" t="s">
        <v>340</v>
      </c>
      <c r="Q216" s="35" t="s">
        <v>340</v>
      </c>
      <c r="R216" s="35" t="s">
        <v>340</v>
      </c>
      <c r="S216" s="35" t="s">
        <v>340</v>
      </c>
      <c r="T216" s="35" t="s">
        <v>340</v>
      </c>
      <c r="U216" s="35" t="s">
        <v>340</v>
      </c>
      <c r="V216" s="35" t="s">
        <v>340</v>
      </c>
      <c r="W216" s="35" t="s">
        <v>340</v>
      </c>
      <c r="X216" s="35" t="s">
        <v>340</v>
      </c>
      <c r="Y216" s="35" t="s">
        <v>340</v>
      </c>
      <c r="Z216" s="35" t="s">
        <v>340</v>
      </c>
      <c r="AA216" s="18" t="s">
        <v>340</v>
      </c>
      <c r="AB216" s="18" t="s">
        <v>340</v>
      </c>
      <c r="AC216" s="18" t="s">
        <v>340</v>
      </c>
      <c r="AD216" s="18" t="s">
        <v>340</v>
      </c>
      <c r="AE216" s="18" t="s">
        <v>340</v>
      </c>
      <c r="AF216" s="18" t="s">
        <v>340</v>
      </c>
      <c r="AG216" s="18" t="s">
        <v>340</v>
      </c>
      <c r="AH216" s="18" t="s">
        <v>340</v>
      </c>
      <c r="AI216" s="18" t="s">
        <v>340</v>
      </c>
      <c r="AJ216" s="18" t="s">
        <v>340</v>
      </c>
      <c r="AK216" s="18" t="s">
        <v>340</v>
      </c>
      <c r="AL216" s="18" t="s">
        <v>166</v>
      </c>
      <c r="AM216" s="18" t="s">
        <v>340</v>
      </c>
      <c r="AN216" s="79" t="s">
        <v>449</v>
      </c>
      <c r="AO216" s="79" t="s">
        <v>449</v>
      </c>
      <c r="AP216" s="79" t="s">
        <v>449</v>
      </c>
      <c r="AQ216" s="666" t="s">
        <v>340</v>
      </c>
    </row>
    <row r="217" spans="1:43">
      <c r="A217" s="891" t="s">
        <v>212</v>
      </c>
      <c r="B217" s="679" t="s">
        <v>374</v>
      </c>
      <c r="C217" s="18" t="s">
        <v>340</v>
      </c>
      <c r="D217" s="18" t="s">
        <v>340</v>
      </c>
      <c r="E217" s="18" t="s">
        <v>340</v>
      </c>
      <c r="F217" s="18" t="s">
        <v>340</v>
      </c>
      <c r="G217" s="35" t="s">
        <v>340</v>
      </c>
      <c r="H217" s="35" t="s">
        <v>340</v>
      </c>
      <c r="I217" s="35" t="s">
        <v>340</v>
      </c>
      <c r="J217" s="18" t="s">
        <v>340</v>
      </c>
      <c r="K217" s="18" t="s">
        <v>340</v>
      </c>
      <c r="L217" s="18" t="s">
        <v>340</v>
      </c>
      <c r="M217" s="18" t="s">
        <v>168</v>
      </c>
      <c r="N217" s="35" t="s">
        <v>340</v>
      </c>
      <c r="O217" s="35" t="s">
        <v>340</v>
      </c>
      <c r="P217" s="35" t="s">
        <v>340</v>
      </c>
      <c r="Q217" s="35" t="s">
        <v>340</v>
      </c>
      <c r="R217" s="35" t="s">
        <v>340</v>
      </c>
      <c r="S217" s="35" t="s">
        <v>340</v>
      </c>
      <c r="T217" s="35" t="s">
        <v>340</v>
      </c>
      <c r="U217" s="35" t="s">
        <v>340</v>
      </c>
      <c r="V217" s="35" t="s">
        <v>340</v>
      </c>
      <c r="W217" s="35" t="s">
        <v>340</v>
      </c>
      <c r="X217" s="35" t="s">
        <v>340</v>
      </c>
      <c r="Y217" s="35" t="s">
        <v>340</v>
      </c>
      <c r="Z217" s="35" t="s">
        <v>340</v>
      </c>
      <c r="AA217" s="18" t="s">
        <v>340</v>
      </c>
      <c r="AB217" s="18" t="s">
        <v>340</v>
      </c>
      <c r="AC217" s="18" t="s">
        <v>340</v>
      </c>
      <c r="AD217" s="18" t="s">
        <v>340</v>
      </c>
      <c r="AE217" s="18" t="s">
        <v>340</v>
      </c>
      <c r="AF217" s="18" t="s">
        <v>340</v>
      </c>
      <c r="AG217" s="18" t="s">
        <v>340</v>
      </c>
      <c r="AH217" s="18" t="s">
        <v>340</v>
      </c>
      <c r="AI217" s="18" t="s">
        <v>340</v>
      </c>
      <c r="AJ217" s="18" t="s">
        <v>340</v>
      </c>
      <c r="AK217" s="18" t="s">
        <v>340</v>
      </c>
      <c r="AL217" s="18" t="s">
        <v>166</v>
      </c>
      <c r="AM217" s="18" t="s">
        <v>340</v>
      </c>
      <c r="AN217" s="79" t="s">
        <v>449</v>
      </c>
      <c r="AO217" s="79" t="s">
        <v>449</v>
      </c>
      <c r="AP217" s="79" t="s">
        <v>449</v>
      </c>
      <c r="AQ217" s="666" t="s">
        <v>340</v>
      </c>
    </row>
    <row r="218" spans="1:43">
      <c r="A218" s="891" t="s">
        <v>158</v>
      </c>
      <c r="B218" s="679" t="s">
        <v>374</v>
      </c>
      <c r="C218" s="18" t="s">
        <v>340</v>
      </c>
      <c r="D218" s="18" t="s">
        <v>340</v>
      </c>
      <c r="E218" s="18" t="s">
        <v>340</v>
      </c>
      <c r="F218" s="18" t="s">
        <v>340</v>
      </c>
      <c r="G218" s="35" t="s">
        <v>340</v>
      </c>
      <c r="H218" s="35" t="s">
        <v>340</v>
      </c>
      <c r="I218" s="35" t="s">
        <v>340</v>
      </c>
      <c r="J218" s="18" t="s">
        <v>340</v>
      </c>
      <c r="K218" s="18" t="s">
        <v>340</v>
      </c>
      <c r="L218" s="18" t="s">
        <v>340</v>
      </c>
      <c r="M218" s="18" t="s">
        <v>168</v>
      </c>
      <c r="N218" s="35" t="s">
        <v>340</v>
      </c>
      <c r="O218" s="35" t="s">
        <v>340</v>
      </c>
      <c r="P218" s="35" t="s">
        <v>340</v>
      </c>
      <c r="Q218" s="35" t="s">
        <v>340</v>
      </c>
      <c r="R218" s="35" t="s">
        <v>340</v>
      </c>
      <c r="S218" s="35" t="s">
        <v>340</v>
      </c>
      <c r="T218" s="35" t="s">
        <v>340</v>
      </c>
      <c r="U218" s="35" t="s">
        <v>340</v>
      </c>
      <c r="V218" s="35" t="s">
        <v>340</v>
      </c>
      <c r="W218" s="35" t="s">
        <v>340</v>
      </c>
      <c r="X218" s="35" t="s">
        <v>340</v>
      </c>
      <c r="Y218" s="35" t="s">
        <v>340</v>
      </c>
      <c r="Z218" s="35" t="s">
        <v>340</v>
      </c>
      <c r="AA218" s="18" t="s">
        <v>340</v>
      </c>
      <c r="AB218" s="18" t="s">
        <v>340</v>
      </c>
      <c r="AC218" s="18" t="s">
        <v>340</v>
      </c>
      <c r="AD218" s="18" t="s">
        <v>340</v>
      </c>
      <c r="AE218" s="18" t="s">
        <v>340</v>
      </c>
      <c r="AF218" s="18" t="s">
        <v>340</v>
      </c>
      <c r="AG218" s="18" t="s">
        <v>340</v>
      </c>
      <c r="AH218" s="18" t="s">
        <v>340</v>
      </c>
      <c r="AI218" s="18" t="s">
        <v>340</v>
      </c>
      <c r="AJ218" s="18" t="s">
        <v>340</v>
      </c>
      <c r="AK218" s="18" t="s">
        <v>340</v>
      </c>
      <c r="AL218" s="18" t="s">
        <v>166</v>
      </c>
      <c r="AM218" s="18" t="s">
        <v>340</v>
      </c>
      <c r="AN218" s="79" t="s">
        <v>449</v>
      </c>
      <c r="AO218" s="79" t="s">
        <v>449</v>
      </c>
      <c r="AP218" s="79" t="s">
        <v>449</v>
      </c>
      <c r="AQ218" s="666" t="s">
        <v>340</v>
      </c>
    </row>
    <row r="219" spans="1:43">
      <c r="A219" s="891" t="s">
        <v>210</v>
      </c>
      <c r="B219" s="679" t="s">
        <v>374</v>
      </c>
      <c r="C219" s="18" t="s">
        <v>340</v>
      </c>
      <c r="D219" s="18" t="s">
        <v>340</v>
      </c>
      <c r="E219" s="18" t="s">
        <v>340</v>
      </c>
      <c r="F219" s="18" t="s">
        <v>340</v>
      </c>
      <c r="G219" s="35" t="s">
        <v>340</v>
      </c>
      <c r="H219" s="35" t="s">
        <v>340</v>
      </c>
      <c r="I219" s="35" t="s">
        <v>340</v>
      </c>
      <c r="J219" s="18" t="s">
        <v>340</v>
      </c>
      <c r="K219" s="18" t="s">
        <v>340</v>
      </c>
      <c r="L219" s="18" t="s">
        <v>340</v>
      </c>
      <c r="M219" s="18" t="s">
        <v>168</v>
      </c>
      <c r="N219" s="35" t="s">
        <v>340</v>
      </c>
      <c r="O219" s="35" t="s">
        <v>340</v>
      </c>
      <c r="P219" s="35" t="s">
        <v>340</v>
      </c>
      <c r="Q219" s="35" t="s">
        <v>340</v>
      </c>
      <c r="R219" s="35" t="s">
        <v>340</v>
      </c>
      <c r="S219" s="35" t="s">
        <v>340</v>
      </c>
      <c r="T219" s="35" t="s">
        <v>340</v>
      </c>
      <c r="U219" s="35" t="s">
        <v>340</v>
      </c>
      <c r="V219" s="35" t="s">
        <v>340</v>
      </c>
      <c r="W219" s="35" t="s">
        <v>340</v>
      </c>
      <c r="X219" s="35" t="s">
        <v>340</v>
      </c>
      <c r="Y219" s="35" t="s">
        <v>340</v>
      </c>
      <c r="Z219" s="35" t="s">
        <v>340</v>
      </c>
      <c r="AA219" s="18" t="s">
        <v>340</v>
      </c>
      <c r="AB219" s="18" t="s">
        <v>340</v>
      </c>
      <c r="AC219" s="18" t="s">
        <v>340</v>
      </c>
      <c r="AD219" s="18" t="s">
        <v>340</v>
      </c>
      <c r="AE219" s="18" t="s">
        <v>340</v>
      </c>
      <c r="AF219" s="18" t="s">
        <v>340</v>
      </c>
      <c r="AG219" s="18" t="s">
        <v>340</v>
      </c>
      <c r="AH219" s="18" t="s">
        <v>340</v>
      </c>
      <c r="AI219" s="18" t="s">
        <v>340</v>
      </c>
      <c r="AJ219" s="18" t="s">
        <v>340</v>
      </c>
      <c r="AK219" s="18" t="s">
        <v>340</v>
      </c>
      <c r="AL219" s="18" t="s">
        <v>166</v>
      </c>
      <c r="AM219" s="18" t="s">
        <v>340</v>
      </c>
      <c r="AN219" s="79" t="s">
        <v>449</v>
      </c>
      <c r="AO219" s="79" t="s">
        <v>449</v>
      </c>
      <c r="AP219" s="79" t="s">
        <v>449</v>
      </c>
      <c r="AQ219" s="666" t="s">
        <v>340</v>
      </c>
    </row>
    <row r="220" spans="1:43">
      <c r="A220" s="891" t="s">
        <v>157</v>
      </c>
      <c r="B220" s="679" t="s">
        <v>374</v>
      </c>
      <c r="C220" s="18" t="s">
        <v>340</v>
      </c>
      <c r="D220" s="18" t="s">
        <v>340</v>
      </c>
      <c r="E220" s="18" t="s">
        <v>340</v>
      </c>
      <c r="F220" s="18" t="s">
        <v>340</v>
      </c>
      <c r="G220" s="35" t="s">
        <v>340</v>
      </c>
      <c r="H220" s="35" t="s">
        <v>340</v>
      </c>
      <c r="I220" s="35" t="s">
        <v>340</v>
      </c>
      <c r="J220" s="18" t="s">
        <v>340</v>
      </c>
      <c r="K220" s="18" t="s">
        <v>340</v>
      </c>
      <c r="L220" s="18" t="s">
        <v>340</v>
      </c>
      <c r="M220" s="18" t="s">
        <v>168</v>
      </c>
      <c r="N220" s="35" t="s">
        <v>340</v>
      </c>
      <c r="O220" s="35" t="s">
        <v>340</v>
      </c>
      <c r="P220" s="35" t="s">
        <v>340</v>
      </c>
      <c r="Q220" s="35" t="s">
        <v>340</v>
      </c>
      <c r="R220" s="35" t="s">
        <v>340</v>
      </c>
      <c r="S220" s="35" t="s">
        <v>340</v>
      </c>
      <c r="T220" s="35" t="s">
        <v>340</v>
      </c>
      <c r="U220" s="35" t="s">
        <v>340</v>
      </c>
      <c r="V220" s="35" t="s">
        <v>340</v>
      </c>
      <c r="W220" s="35" t="s">
        <v>340</v>
      </c>
      <c r="X220" s="35" t="s">
        <v>340</v>
      </c>
      <c r="Y220" s="35" t="s">
        <v>340</v>
      </c>
      <c r="Z220" s="35" t="s">
        <v>340</v>
      </c>
      <c r="AA220" s="18" t="s">
        <v>340</v>
      </c>
      <c r="AB220" s="18" t="s">
        <v>340</v>
      </c>
      <c r="AC220" s="18" t="s">
        <v>340</v>
      </c>
      <c r="AD220" s="18" t="s">
        <v>340</v>
      </c>
      <c r="AE220" s="18" t="s">
        <v>340</v>
      </c>
      <c r="AF220" s="18" t="s">
        <v>340</v>
      </c>
      <c r="AG220" s="18" t="s">
        <v>340</v>
      </c>
      <c r="AH220" s="18" t="s">
        <v>340</v>
      </c>
      <c r="AI220" s="18" t="s">
        <v>340</v>
      </c>
      <c r="AJ220" s="18" t="s">
        <v>340</v>
      </c>
      <c r="AK220" s="18" t="s">
        <v>340</v>
      </c>
      <c r="AL220" s="18" t="s">
        <v>166</v>
      </c>
      <c r="AM220" s="18" t="s">
        <v>340</v>
      </c>
      <c r="AN220" s="79" t="s">
        <v>449</v>
      </c>
      <c r="AO220" s="79" t="s">
        <v>449</v>
      </c>
      <c r="AP220" s="79" t="s">
        <v>449</v>
      </c>
      <c r="AQ220" s="666" t="s">
        <v>340</v>
      </c>
    </row>
    <row r="221" spans="1:43">
      <c r="A221" s="891" t="s">
        <v>236</v>
      </c>
      <c r="B221" s="679" t="s">
        <v>374</v>
      </c>
      <c r="C221" s="18" t="s">
        <v>340</v>
      </c>
      <c r="D221" s="18" t="s">
        <v>340</v>
      </c>
      <c r="E221" s="18" t="s">
        <v>340</v>
      </c>
      <c r="F221" s="18" t="s">
        <v>340</v>
      </c>
      <c r="G221" s="35" t="s">
        <v>340</v>
      </c>
      <c r="H221" s="35" t="s">
        <v>340</v>
      </c>
      <c r="I221" s="35" t="s">
        <v>340</v>
      </c>
      <c r="J221" s="18" t="s">
        <v>340</v>
      </c>
      <c r="K221" s="18" t="s">
        <v>340</v>
      </c>
      <c r="L221" s="18" t="s">
        <v>340</v>
      </c>
      <c r="M221" s="18" t="s">
        <v>168</v>
      </c>
      <c r="N221" s="35" t="s">
        <v>340</v>
      </c>
      <c r="O221" s="35" t="s">
        <v>340</v>
      </c>
      <c r="P221" s="35" t="s">
        <v>340</v>
      </c>
      <c r="Q221" s="35" t="s">
        <v>340</v>
      </c>
      <c r="R221" s="35" t="s">
        <v>340</v>
      </c>
      <c r="S221" s="35" t="s">
        <v>340</v>
      </c>
      <c r="T221" s="35" t="s">
        <v>340</v>
      </c>
      <c r="U221" s="35" t="s">
        <v>340</v>
      </c>
      <c r="V221" s="35" t="s">
        <v>340</v>
      </c>
      <c r="W221" s="35" t="s">
        <v>340</v>
      </c>
      <c r="X221" s="35" t="s">
        <v>340</v>
      </c>
      <c r="Y221" s="35" t="s">
        <v>340</v>
      </c>
      <c r="Z221" s="35" t="s">
        <v>340</v>
      </c>
      <c r="AA221" s="18" t="s">
        <v>340</v>
      </c>
      <c r="AB221" s="18" t="s">
        <v>340</v>
      </c>
      <c r="AC221" s="18" t="s">
        <v>340</v>
      </c>
      <c r="AD221" s="18" t="s">
        <v>340</v>
      </c>
      <c r="AE221" s="18" t="s">
        <v>340</v>
      </c>
      <c r="AF221" s="18" t="s">
        <v>340</v>
      </c>
      <c r="AG221" s="18" t="s">
        <v>340</v>
      </c>
      <c r="AH221" s="18" t="s">
        <v>340</v>
      </c>
      <c r="AI221" s="18" t="s">
        <v>340</v>
      </c>
      <c r="AJ221" s="18" t="s">
        <v>340</v>
      </c>
      <c r="AK221" s="18" t="s">
        <v>340</v>
      </c>
      <c r="AL221" s="18" t="s">
        <v>166</v>
      </c>
      <c r="AM221" s="18" t="s">
        <v>340</v>
      </c>
      <c r="AN221" s="79" t="s">
        <v>449</v>
      </c>
      <c r="AO221" s="79" t="s">
        <v>449</v>
      </c>
      <c r="AP221" s="79" t="s">
        <v>449</v>
      </c>
      <c r="AQ221" s="666" t="s">
        <v>340</v>
      </c>
    </row>
    <row r="222" spans="1:43">
      <c r="A222" s="891" t="s">
        <v>237</v>
      </c>
      <c r="B222" s="679" t="s">
        <v>374</v>
      </c>
      <c r="C222" s="18" t="s">
        <v>340</v>
      </c>
      <c r="D222" s="18" t="s">
        <v>340</v>
      </c>
      <c r="E222" s="18" t="s">
        <v>340</v>
      </c>
      <c r="F222" s="18" t="s">
        <v>340</v>
      </c>
      <c r="G222" s="35" t="s">
        <v>340</v>
      </c>
      <c r="H222" s="35" t="s">
        <v>340</v>
      </c>
      <c r="I222" s="35" t="s">
        <v>340</v>
      </c>
      <c r="J222" s="18" t="s">
        <v>340</v>
      </c>
      <c r="K222" s="18" t="s">
        <v>340</v>
      </c>
      <c r="L222" s="18" t="s">
        <v>340</v>
      </c>
      <c r="M222" s="18" t="s">
        <v>168</v>
      </c>
      <c r="N222" s="35" t="s">
        <v>340</v>
      </c>
      <c r="O222" s="35" t="s">
        <v>340</v>
      </c>
      <c r="P222" s="35" t="s">
        <v>340</v>
      </c>
      <c r="Q222" s="35" t="s">
        <v>340</v>
      </c>
      <c r="R222" s="35" t="s">
        <v>340</v>
      </c>
      <c r="S222" s="35" t="s">
        <v>340</v>
      </c>
      <c r="T222" s="35" t="s">
        <v>340</v>
      </c>
      <c r="U222" s="35" t="s">
        <v>340</v>
      </c>
      <c r="V222" s="35" t="s">
        <v>340</v>
      </c>
      <c r="W222" s="35" t="s">
        <v>340</v>
      </c>
      <c r="X222" s="35" t="s">
        <v>340</v>
      </c>
      <c r="Y222" s="35" t="s">
        <v>340</v>
      </c>
      <c r="Z222" s="35" t="s">
        <v>340</v>
      </c>
      <c r="AA222" s="18" t="s">
        <v>340</v>
      </c>
      <c r="AB222" s="18" t="s">
        <v>340</v>
      </c>
      <c r="AC222" s="18" t="s">
        <v>340</v>
      </c>
      <c r="AD222" s="18" t="s">
        <v>340</v>
      </c>
      <c r="AE222" s="18" t="s">
        <v>340</v>
      </c>
      <c r="AF222" s="18" t="s">
        <v>340</v>
      </c>
      <c r="AG222" s="18" t="s">
        <v>340</v>
      </c>
      <c r="AH222" s="18" t="s">
        <v>340</v>
      </c>
      <c r="AI222" s="18" t="s">
        <v>340</v>
      </c>
      <c r="AJ222" s="18" t="s">
        <v>340</v>
      </c>
      <c r="AK222" s="18" t="s">
        <v>340</v>
      </c>
      <c r="AL222" s="18" t="s">
        <v>166</v>
      </c>
      <c r="AM222" s="18" t="s">
        <v>340</v>
      </c>
      <c r="AN222" s="79" t="s">
        <v>449</v>
      </c>
      <c r="AO222" s="79" t="s">
        <v>449</v>
      </c>
      <c r="AP222" s="79" t="s">
        <v>449</v>
      </c>
      <c r="AQ222" s="666" t="s">
        <v>340</v>
      </c>
    </row>
    <row r="223" spans="1:43">
      <c r="A223" s="891" t="s">
        <v>375</v>
      </c>
      <c r="B223" s="679" t="s">
        <v>374</v>
      </c>
      <c r="C223" s="18" t="s">
        <v>340</v>
      </c>
      <c r="D223" s="18" t="s">
        <v>340</v>
      </c>
      <c r="E223" s="18" t="s">
        <v>340</v>
      </c>
      <c r="F223" s="18" t="s">
        <v>340</v>
      </c>
      <c r="G223" s="35" t="s">
        <v>340</v>
      </c>
      <c r="H223" s="35" t="s">
        <v>340</v>
      </c>
      <c r="I223" s="35" t="s">
        <v>340</v>
      </c>
      <c r="J223" s="18" t="s">
        <v>340</v>
      </c>
      <c r="K223" s="18" t="s">
        <v>340</v>
      </c>
      <c r="L223" s="18" t="s">
        <v>340</v>
      </c>
      <c r="M223" s="18" t="s">
        <v>168</v>
      </c>
      <c r="N223" s="35" t="s">
        <v>340</v>
      </c>
      <c r="O223" s="35" t="s">
        <v>340</v>
      </c>
      <c r="P223" s="35" t="s">
        <v>340</v>
      </c>
      <c r="Q223" s="35" t="s">
        <v>340</v>
      </c>
      <c r="R223" s="35" t="s">
        <v>340</v>
      </c>
      <c r="S223" s="35" t="s">
        <v>340</v>
      </c>
      <c r="T223" s="35" t="s">
        <v>340</v>
      </c>
      <c r="U223" s="35" t="s">
        <v>340</v>
      </c>
      <c r="V223" s="35" t="s">
        <v>340</v>
      </c>
      <c r="W223" s="35" t="s">
        <v>340</v>
      </c>
      <c r="X223" s="35" t="s">
        <v>340</v>
      </c>
      <c r="Y223" s="35" t="s">
        <v>340</v>
      </c>
      <c r="Z223" s="35" t="s">
        <v>340</v>
      </c>
      <c r="AA223" s="18" t="s">
        <v>340</v>
      </c>
      <c r="AB223" s="18" t="s">
        <v>340</v>
      </c>
      <c r="AC223" s="18" t="s">
        <v>340</v>
      </c>
      <c r="AD223" s="18" t="s">
        <v>340</v>
      </c>
      <c r="AE223" s="18" t="s">
        <v>340</v>
      </c>
      <c r="AF223" s="18" t="s">
        <v>340</v>
      </c>
      <c r="AG223" s="18" t="s">
        <v>340</v>
      </c>
      <c r="AH223" s="18" t="s">
        <v>340</v>
      </c>
      <c r="AI223" s="18" t="s">
        <v>340</v>
      </c>
      <c r="AJ223" s="18" t="s">
        <v>340</v>
      </c>
      <c r="AK223" s="18" t="s">
        <v>340</v>
      </c>
      <c r="AL223" s="18" t="s">
        <v>166</v>
      </c>
      <c r="AM223" s="18" t="s">
        <v>340</v>
      </c>
      <c r="AN223" s="79" t="s">
        <v>449</v>
      </c>
      <c r="AO223" s="79" t="s">
        <v>449</v>
      </c>
      <c r="AP223" s="79" t="s">
        <v>449</v>
      </c>
      <c r="AQ223" s="666" t="s">
        <v>340</v>
      </c>
    </row>
    <row r="224" spans="1:43">
      <c r="A224" s="891" t="s">
        <v>235</v>
      </c>
      <c r="B224" s="679" t="s">
        <v>374</v>
      </c>
      <c r="C224" s="18" t="s">
        <v>340</v>
      </c>
      <c r="D224" s="18" t="s">
        <v>340</v>
      </c>
      <c r="E224" s="18" t="s">
        <v>340</v>
      </c>
      <c r="F224" s="18" t="s">
        <v>340</v>
      </c>
      <c r="G224" s="35" t="s">
        <v>340</v>
      </c>
      <c r="H224" s="35" t="s">
        <v>340</v>
      </c>
      <c r="I224" s="35" t="s">
        <v>340</v>
      </c>
      <c r="J224" s="18" t="s">
        <v>340</v>
      </c>
      <c r="K224" s="18" t="s">
        <v>340</v>
      </c>
      <c r="L224" s="18" t="s">
        <v>340</v>
      </c>
      <c r="M224" s="18" t="s">
        <v>168</v>
      </c>
      <c r="N224" s="35" t="s">
        <v>340</v>
      </c>
      <c r="O224" s="35" t="s">
        <v>340</v>
      </c>
      <c r="P224" s="35" t="s">
        <v>340</v>
      </c>
      <c r="Q224" s="35" t="s">
        <v>340</v>
      </c>
      <c r="R224" s="35" t="s">
        <v>340</v>
      </c>
      <c r="S224" s="35" t="s">
        <v>340</v>
      </c>
      <c r="T224" s="35" t="s">
        <v>340</v>
      </c>
      <c r="U224" s="35" t="s">
        <v>340</v>
      </c>
      <c r="V224" s="35" t="s">
        <v>340</v>
      </c>
      <c r="W224" s="35" t="s">
        <v>340</v>
      </c>
      <c r="X224" s="35" t="s">
        <v>340</v>
      </c>
      <c r="Y224" s="35" t="s">
        <v>340</v>
      </c>
      <c r="Z224" s="35" t="s">
        <v>340</v>
      </c>
      <c r="AA224" s="18" t="s">
        <v>340</v>
      </c>
      <c r="AB224" s="18" t="s">
        <v>340</v>
      </c>
      <c r="AC224" s="18" t="s">
        <v>340</v>
      </c>
      <c r="AD224" s="18" t="s">
        <v>340</v>
      </c>
      <c r="AE224" s="18" t="s">
        <v>340</v>
      </c>
      <c r="AF224" s="18" t="s">
        <v>340</v>
      </c>
      <c r="AG224" s="18" t="s">
        <v>340</v>
      </c>
      <c r="AH224" s="18" t="s">
        <v>340</v>
      </c>
      <c r="AI224" s="18" t="s">
        <v>340</v>
      </c>
      <c r="AJ224" s="18" t="s">
        <v>340</v>
      </c>
      <c r="AK224" s="18" t="s">
        <v>340</v>
      </c>
      <c r="AL224" s="18" t="s">
        <v>166</v>
      </c>
      <c r="AM224" s="18" t="s">
        <v>340</v>
      </c>
      <c r="AN224" s="79" t="s">
        <v>449</v>
      </c>
      <c r="AO224" s="79" t="s">
        <v>449</v>
      </c>
      <c r="AP224" s="79" t="s">
        <v>449</v>
      </c>
      <c r="AQ224" s="666" t="s">
        <v>340</v>
      </c>
    </row>
    <row r="225" spans="1:43">
      <c r="A225" s="891" t="s">
        <v>3950</v>
      </c>
      <c r="B225" s="679" t="s">
        <v>374</v>
      </c>
      <c r="C225" s="18" t="s">
        <v>340</v>
      </c>
      <c r="D225" s="18" t="s">
        <v>340</v>
      </c>
      <c r="E225" s="18" t="s">
        <v>340</v>
      </c>
      <c r="F225" s="18" t="s">
        <v>340</v>
      </c>
      <c r="G225" s="35" t="s">
        <v>340</v>
      </c>
      <c r="H225" s="35" t="s">
        <v>340</v>
      </c>
      <c r="I225" s="35" t="s">
        <v>340</v>
      </c>
      <c r="J225" s="18" t="s">
        <v>340</v>
      </c>
      <c r="K225" s="18" t="s">
        <v>340</v>
      </c>
      <c r="L225" s="18" t="s">
        <v>340</v>
      </c>
      <c r="M225" s="18" t="s">
        <v>168</v>
      </c>
      <c r="N225" s="35" t="s">
        <v>340</v>
      </c>
      <c r="O225" s="35" t="s">
        <v>340</v>
      </c>
      <c r="P225" s="35" t="s">
        <v>340</v>
      </c>
      <c r="Q225" s="35" t="s">
        <v>340</v>
      </c>
      <c r="R225" s="35" t="s">
        <v>340</v>
      </c>
      <c r="S225" s="35" t="s">
        <v>340</v>
      </c>
      <c r="T225" s="35" t="s">
        <v>340</v>
      </c>
      <c r="U225" s="35" t="s">
        <v>340</v>
      </c>
      <c r="V225" s="35" t="s">
        <v>340</v>
      </c>
      <c r="W225" s="35" t="s">
        <v>340</v>
      </c>
      <c r="X225" s="35" t="s">
        <v>340</v>
      </c>
      <c r="Y225" s="35" t="s">
        <v>340</v>
      </c>
      <c r="Z225" s="35" t="s">
        <v>340</v>
      </c>
      <c r="AA225" s="18" t="s">
        <v>340</v>
      </c>
      <c r="AB225" s="18" t="s">
        <v>340</v>
      </c>
      <c r="AC225" s="18" t="s">
        <v>340</v>
      </c>
      <c r="AD225" s="18" t="s">
        <v>340</v>
      </c>
      <c r="AE225" s="18" t="s">
        <v>340</v>
      </c>
      <c r="AF225" s="18" t="s">
        <v>340</v>
      </c>
      <c r="AG225" s="18" t="s">
        <v>340</v>
      </c>
      <c r="AH225" s="18" t="s">
        <v>340</v>
      </c>
      <c r="AI225" s="18" t="s">
        <v>340</v>
      </c>
      <c r="AJ225" s="18" t="s">
        <v>340</v>
      </c>
      <c r="AK225" s="18" t="s">
        <v>340</v>
      </c>
      <c r="AL225" s="18" t="s">
        <v>166</v>
      </c>
      <c r="AM225" s="18" t="s">
        <v>340</v>
      </c>
      <c r="AN225" s="79" t="s">
        <v>449</v>
      </c>
      <c r="AO225" s="79" t="s">
        <v>449</v>
      </c>
      <c r="AP225" s="79" t="s">
        <v>449</v>
      </c>
      <c r="AQ225" s="666" t="s">
        <v>340</v>
      </c>
    </row>
    <row r="226" spans="1:43">
      <c r="A226" s="891" t="s">
        <v>3952</v>
      </c>
      <c r="B226" s="679" t="s">
        <v>374</v>
      </c>
      <c r="C226" s="18" t="s">
        <v>340</v>
      </c>
      <c r="D226" s="18" t="s">
        <v>340</v>
      </c>
      <c r="E226" s="18" t="s">
        <v>340</v>
      </c>
      <c r="F226" s="18" t="s">
        <v>340</v>
      </c>
      <c r="G226" s="35" t="s">
        <v>340</v>
      </c>
      <c r="H226" s="35" t="s">
        <v>340</v>
      </c>
      <c r="I226" s="35" t="s">
        <v>340</v>
      </c>
      <c r="J226" s="18" t="s">
        <v>340</v>
      </c>
      <c r="K226" s="18" t="s">
        <v>340</v>
      </c>
      <c r="L226" s="18" t="s">
        <v>340</v>
      </c>
      <c r="M226" s="18" t="s">
        <v>168</v>
      </c>
      <c r="N226" s="35" t="s">
        <v>340</v>
      </c>
      <c r="O226" s="35" t="s">
        <v>340</v>
      </c>
      <c r="P226" s="35" t="s">
        <v>340</v>
      </c>
      <c r="Q226" s="35" t="s">
        <v>340</v>
      </c>
      <c r="R226" s="35" t="s">
        <v>340</v>
      </c>
      <c r="S226" s="35" t="s">
        <v>340</v>
      </c>
      <c r="T226" s="35" t="s">
        <v>340</v>
      </c>
      <c r="U226" s="35" t="s">
        <v>340</v>
      </c>
      <c r="V226" s="35" t="s">
        <v>340</v>
      </c>
      <c r="W226" s="35" t="s">
        <v>340</v>
      </c>
      <c r="X226" s="35" t="s">
        <v>340</v>
      </c>
      <c r="Y226" s="35" t="s">
        <v>340</v>
      </c>
      <c r="Z226" s="35" t="s">
        <v>340</v>
      </c>
      <c r="AA226" s="18" t="s">
        <v>340</v>
      </c>
      <c r="AB226" s="18" t="s">
        <v>340</v>
      </c>
      <c r="AC226" s="18" t="s">
        <v>340</v>
      </c>
      <c r="AD226" s="18" t="s">
        <v>340</v>
      </c>
      <c r="AE226" s="18" t="s">
        <v>340</v>
      </c>
      <c r="AF226" s="18" t="s">
        <v>340</v>
      </c>
      <c r="AG226" s="18" t="s">
        <v>340</v>
      </c>
      <c r="AH226" s="18" t="s">
        <v>340</v>
      </c>
      <c r="AI226" s="18" t="s">
        <v>340</v>
      </c>
      <c r="AJ226" s="18" t="s">
        <v>340</v>
      </c>
      <c r="AK226" s="18" t="s">
        <v>340</v>
      </c>
      <c r="AL226" s="18" t="s">
        <v>166</v>
      </c>
      <c r="AM226" s="18" t="s">
        <v>340</v>
      </c>
      <c r="AN226" s="79" t="s">
        <v>449</v>
      </c>
      <c r="AO226" s="79" t="s">
        <v>449</v>
      </c>
      <c r="AP226" s="79" t="s">
        <v>449</v>
      </c>
      <c r="AQ226" s="666" t="s">
        <v>340</v>
      </c>
    </row>
    <row r="227" spans="1:43">
      <c r="A227" s="891" t="s">
        <v>3949</v>
      </c>
      <c r="B227" s="679" t="s">
        <v>374</v>
      </c>
      <c r="C227" s="18" t="s">
        <v>340</v>
      </c>
      <c r="D227" s="18" t="s">
        <v>340</v>
      </c>
      <c r="E227" s="18" t="s">
        <v>340</v>
      </c>
      <c r="F227" s="18" t="s">
        <v>340</v>
      </c>
      <c r="G227" s="35" t="s">
        <v>340</v>
      </c>
      <c r="H227" s="35" t="s">
        <v>340</v>
      </c>
      <c r="I227" s="35" t="s">
        <v>340</v>
      </c>
      <c r="J227" s="18" t="s">
        <v>340</v>
      </c>
      <c r="K227" s="18" t="s">
        <v>340</v>
      </c>
      <c r="L227" s="18" t="s">
        <v>340</v>
      </c>
      <c r="M227" s="18" t="s">
        <v>168</v>
      </c>
      <c r="N227" s="35" t="s">
        <v>340</v>
      </c>
      <c r="O227" s="35" t="s">
        <v>340</v>
      </c>
      <c r="P227" s="35" t="s">
        <v>340</v>
      </c>
      <c r="Q227" s="35" t="s">
        <v>340</v>
      </c>
      <c r="R227" s="35" t="s">
        <v>340</v>
      </c>
      <c r="S227" s="35" t="s">
        <v>340</v>
      </c>
      <c r="T227" s="35" t="s">
        <v>340</v>
      </c>
      <c r="U227" s="35" t="s">
        <v>340</v>
      </c>
      <c r="V227" s="35" t="s">
        <v>340</v>
      </c>
      <c r="W227" s="35" t="s">
        <v>340</v>
      </c>
      <c r="X227" s="35" t="s">
        <v>340</v>
      </c>
      <c r="Y227" s="35" t="s">
        <v>340</v>
      </c>
      <c r="Z227" s="35" t="s">
        <v>340</v>
      </c>
      <c r="AA227" s="18" t="s">
        <v>340</v>
      </c>
      <c r="AB227" s="18" t="s">
        <v>340</v>
      </c>
      <c r="AC227" s="18" t="s">
        <v>340</v>
      </c>
      <c r="AD227" s="18" t="s">
        <v>340</v>
      </c>
      <c r="AE227" s="18" t="s">
        <v>340</v>
      </c>
      <c r="AF227" s="18" t="s">
        <v>340</v>
      </c>
      <c r="AG227" s="18" t="s">
        <v>340</v>
      </c>
      <c r="AH227" s="18" t="s">
        <v>340</v>
      </c>
      <c r="AI227" s="18" t="s">
        <v>340</v>
      </c>
      <c r="AJ227" s="18" t="s">
        <v>340</v>
      </c>
      <c r="AK227" s="18" t="s">
        <v>340</v>
      </c>
      <c r="AL227" s="18" t="s">
        <v>166</v>
      </c>
      <c r="AM227" s="18" t="s">
        <v>340</v>
      </c>
      <c r="AN227" s="79" t="s">
        <v>449</v>
      </c>
      <c r="AO227" s="79" t="s">
        <v>449</v>
      </c>
      <c r="AP227" s="79" t="s">
        <v>449</v>
      </c>
      <c r="AQ227" s="666" t="s">
        <v>340</v>
      </c>
    </row>
    <row r="228" spans="1:43">
      <c r="A228" s="891" t="s">
        <v>3951</v>
      </c>
      <c r="B228" s="679" t="s">
        <v>374</v>
      </c>
      <c r="C228" s="18" t="s">
        <v>340</v>
      </c>
      <c r="D228" s="18" t="s">
        <v>340</v>
      </c>
      <c r="E228" s="18" t="s">
        <v>340</v>
      </c>
      <c r="F228" s="18" t="s">
        <v>340</v>
      </c>
      <c r="G228" s="35" t="s">
        <v>340</v>
      </c>
      <c r="H228" s="35" t="s">
        <v>340</v>
      </c>
      <c r="I228" s="35" t="s">
        <v>340</v>
      </c>
      <c r="J228" s="18" t="s">
        <v>340</v>
      </c>
      <c r="K228" s="18" t="s">
        <v>340</v>
      </c>
      <c r="L228" s="18" t="s">
        <v>340</v>
      </c>
      <c r="M228" s="18" t="s">
        <v>168</v>
      </c>
      <c r="N228" s="35" t="s">
        <v>340</v>
      </c>
      <c r="O228" s="35" t="s">
        <v>340</v>
      </c>
      <c r="P228" s="35" t="s">
        <v>340</v>
      </c>
      <c r="Q228" s="35" t="s">
        <v>340</v>
      </c>
      <c r="R228" s="35" t="s">
        <v>340</v>
      </c>
      <c r="S228" s="35" t="s">
        <v>340</v>
      </c>
      <c r="T228" s="35" t="s">
        <v>340</v>
      </c>
      <c r="U228" s="35" t="s">
        <v>340</v>
      </c>
      <c r="V228" s="35" t="s">
        <v>340</v>
      </c>
      <c r="W228" s="35" t="s">
        <v>340</v>
      </c>
      <c r="X228" s="35" t="s">
        <v>340</v>
      </c>
      <c r="Y228" s="35" t="s">
        <v>340</v>
      </c>
      <c r="Z228" s="35" t="s">
        <v>340</v>
      </c>
      <c r="AA228" s="18" t="s">
        <v>340</v>
      </c>
      <c r="AB228" s="18" t="s">
        <v>340</v>
      </c>
      <c r="AC228" s="18" t="s">
        <v>340</v>
      </c>
      <c r="AD228" s="18" t="s">
        <v>340</v>
      </c>
      <c r="AE228" s="18" t="s">
        <v>340</v>
      </c>
      <c r="AF228" s="18" t="s">
        <v>340</v>
      </c>
      <c r="AG228" s="18" t="s">
        <v>340</v>
      </c>
      <c r="AH228" s="18" t="s">
        <v>340</v>
      </c>
      <c r="AI228" s="18" t="s">
        <v>340</v>
      </c>
      <c r="AJ228" s="18" t="s">
        <v>340</v>
      </c>
      <c r="AK228" s="18" t="s">
        <v>340</v>
      </c>
      <c r="AL228" s="18" t="s">
        <v>166</v>
      </c>
      <c r="AM228" s="18" t="s">
        <v>340</v>
      </c>
      <c r="AN228" s="79" t="s">
        <v>449</v>
      </c>
      <c r="AO228" s="79" t="s">
        <v>449</v>
      </c>
      <c r="AP228" s="79" t="s">
        <v>449</v>
      </c>
      <c r="AQ228" s="666" t="s">
        <v>340</v>
      </c>
    </row>
    <row r="229" spans="1:43">
      <c r="A229" s="891" t="s">
        <v>3946</v>
      </c>
      <c r="B229" s="679" t="s">
        <v>374</v>
      </c>
      <c r="C229" s="18" t="s">
        <v>340</v>
      </c>
      <c r="D229" s="18" t="s">
        <v>340</v>
      </c>
      <c r="E229" s="18" t="s">
        <v>340</v>
      </c>
      <c r="F229" s="18" t="s">
        <v>340</v>
      </c>
      <c r="G229" s="35" t="s">
        <v>340</v>
      </c>
      <c r="H229" s="35" t="s">
        <v>340</v>
      </c>
      <c r="I229" s="35" t="s">
        <v>340</v>
      </c>
      <c r="J229" s="18" t="s">
        <v>340</v>
      </c>
      <c r="K229" s="18" t="s">
        <v>340</v>
      </c>
      <c r="L229" s="18" t="s">
        <v>340</v>
      </c>
      <c r="M229" s="18" t="s">
        <v>168</v>
      </c>
      <c r="N229" s="35" t="s">
        <v>340</v>
      </c>
      <c r="O229" s="35" t="s">
        <v>340</v>
      </c>
      <c r="P229" s="35" t="s">
        <v>340</v>
      </c>
      <c r="Q229" s="35" t="s">
        <v>340</v>
      </c>
      <c r="R229" s="35" t="s">
        <v>340</v>
      </c>
      <c r="S229" s="35" t="s">
        <v>340</v>
      </c>
      <c r="T229" s="35" t="s">
        <v>340</v>
      </c>
      <c r="U229" s="35" t="s">
        <v>340</v>
      </c>
      <c r="V229" s="35" t="s">
        <v>340</v>
      </c>
      <c r="W229" s="35" t="s">
        <v>340</v>
      </c>
      <c r="X229" s="35" t="s">
        <v>340</v>
      </c>
      <c r="Y229" s="35" t="s">
        <v>340</v>
      </c>
      <c r="Z229" s="35" t="s">
        <v>340</v>
      </c>
      <c r="AA229" s="18" t="s">
        <v>340</v>
      </c>
      <c r="AB229" s="18" t="s">
        <v>340</v>
      </c>
      <c r="AC229" s="18" t="s">
        <v>340</v>
      </c>
      <c r="AD229" s="18" t="s">
        <v>340</v>
      </c>
      <c r="AE229" s="18" t="s">
        <v>340</v>
      </c>
      <c r="AF229" s="18" t="s">
        <v>340</v>
      </c>
      <c r="AG229" s="18" t="s">
        <v>340</v>
      </c>
      <c r="AH229" s="18" t="s">
        <v>340</v>
      </c>
      <c r="AI229" s="18" t="s">
        <v>340</v>
      </c>
      <c r="AJ229" s="18" t="s">
        <v>340</v>
      </c>
      <c r="AK229" s="18" t="s">
        <v>340</v>
      </c>
      <c r="AL229" s="18" t="s">
        <v>166</v>
      </c>
      <c r="AM229" s="18" t="s">
        <v>340</v>
      </c>
      <c r="AN229" s="79" t="s">
        <v>449</v>
      </c>
      <c r="AO229" s="79" t="s">
        <v>449</v>
      </c>
      <c r="AP229" s="79" t="s">
        <v>449</v>
      </c>
      <c r="AQ229" s="666" t="s">
        <v>340</v>
      </c>
    </row>
    <row r="230" spans="1:43">
      <c r="A230" s="913" t="s">
        <v>3948</v>
      </c>
      <c r="B230" s="679" t="s">
        <v>374</v>
      </c>
      <c r="C230" s="18" t="s">
        <v>340</v>
      </c>
      <c r="D230" s="18" t="s">
        <v>340</v>
      </c>
      <c r="E230" s="18" t="s">
        <v>340</v>
      </c>
      <c r="F230" s="18" t="s">
        <v>340</v>
      </c>
      <c r="G230" s="35" t="s">
        <v>340</v>
      </c>
      <c r="H230" s="35" t="s">
        <v>340</v>
      </c>
      <c r="I230" s="35" t="s">
        <v>340</v>
      </c>
      <c r="J230" s="18" t="s">
        <v>340</v>
      </c>
      <c r="K230" s="18" t="s">
        <v>340</v>
      </c>
      <c r="L230" s="18" t="s">
        <v>340</v>
      </c>
      <c r="M230" s="18" t="s">
        <v>168</v>
      </c>
      <c r="N230" s="35" t="s">
        <v>340</v>
      </c>
      <c r="O230" s="35" t="s">
        <v>340</v>
      </c>
      <c r="P230" s="35" t="s">
        <v>340</v>
      </c>
      <c r="Q230" s="35" t="s">
        <v>340</v>
      </c>
      <c r="R230" s="35" t="s">
        <v>340</v>
      </c>
      <c r="S230" s="35" t="s">
        <v>340</v>
      </c>
      <c r="T230" s="35" t="s">
        <v>340</v>
      </c>
      <c r="U230" s="35" t="s">
        <v>340</v>
      </c>
      <c r="V230" s="35" t="s">
        <v>340</v>
      </c>
      <c r="W230" s="35" t="s">
        <v>340</v>
      </c>
      <c r="X230" s="35" t="s">
        <v>340</v>
      </c>
      <c r="Y230" s="35" t="s">
        <v>340</v>
      </c>
      <c r="Z230" s="35" t="s">
        <v>340</v>
      </c>
      <c r="AA230" s="18" t="s">
        <v>340</v>
      </c>
      <c r="AB230" s="18" t="s">
        <v>340</v>
      </c>
      <c r="AC230" s="18" t="s">
        <v>340</v>
      </c>
      <c r="AD230" s="18" t="s">
        <v>340</v>
      </c>
      <c r="AE230" s="18" t="s">
        <v>340</v>
      </c>
      <c r="AF230" s="18" t="s">
        <v>340</v>
      </c>
      <c r="AG230" s="18" t="s">
        <v>340</v>
      </c>
      <c r="AH230" s="18" t="s">
        <v>340</v>
      </c>
      <c r="AI230" s="18" t="s">
        <v>340</v>
      </c>
      <c r="AJ230" s="18" t="s">
        <v>340</v>
      </c>
      <c r="AK230" s="18" t="s">
        <v>340</v>
      </c>
      <c r="AL230" s="18" t="s">
        <v>166</v>
      </c>
      <c r="AM230" s="18" t="s">
        <v>340</v>
      </c>
      <c r="AN230" s="79" t="s">
        <v>449</v>
      </c>
      <c r="AO230" s="79" t="s">
        <v>449</v>
      </c>
      <c r="AP230" s="79" t="s">
        <v>449</v>
      </c>
      <c r="AQ230" s="666" t="s">
        <v>340</v>
      </c>
    </row>
    <row r="231" spans="1:43">
      <c r="A231" s="891" t="s">
        <v>3945</v>
      </c>
      <c r="B231" s="679" t="s">
        <v>374</v>
      </c>
      <c r="C231" s="18" t="s">
        <v>340</v>
      </c>
      <c r="D231" s="18" t="s">
        <v>340</v>
      </c>
      <c r="E231" s="18" t="s">
        <v>340</v>
      </c>
      <c r="F231" s="18" t="s">
        <v>340</v>
      </c>
      <c r="G231" s="35" t="s">
        <v>340</v>
      </c>
      <c r="H231" s="35" t="s">
        <v>340</v>
      </c>
      <c r="I231" s="35" t="s">
        <v>340</v>
      </c>
      <c r="J231" s="18" t="s">
        <v>340</v>
      </c>
      <c r="K231" s="18" t="s">
        <v>340</v>
      </c>
      <c r="L231" s="18" t="s">
        <v>340</v>
      </c>
      <c r="M231" s="18" t="s">
        <v>168</v>
      </c>
      <c r="N231" s="35" t="s">
        <v>340</v>
      </c>
      <c r="O231" s="35" t="s">
        <v>340</v>
      </c>
      <c r="P231" s="35" t="s">
        <v>340</v>
      </c>
      <c r="Q231" s="35" t="s">
        <v>340</v>
      </c>
      <c r="R231" s="35" t="s">
        <v>340</v>
      </c>
      <c r="S231" s="35" t="s">
        <v>340</v>
      </c>
      <c r="T231" s="35" t="s">
        <v>340</v>
      </c>
      <c r="U231" s="35" t="s">
        <v>340</v>
      </c>
      <c r="V231" s="35" t="s">
        <v>340</v>
      </c>
      <c r="W231" s="35" t="s">
        <v>340</v>
      </c>
      <c r="X231" s="35" t="s">
        <v>340</v>
      </c>
      <c r="Y231" s="35" t="s">
        <v>340</v>
      </c>
      <c r="Z231" s="35" t="s">
        <v>340</v>
      </c>
      <c r="AA231" s="18" t="s">
        <v>340</v>
      </c>
      <c r="AB231" s="18" t="s">
        <v>340</v>
      </c>
      <c r="AC231" s="18" t="s">
        <v>340</v>
      </c>
      <c r="AD231" s="18" t="s">
        <v>340</v>
      </c>
      <c r="AE231" s="18" t="s">
        <v>340</v>
      </c>
      <c r="AF231" s="18" t="s">
        <v>340</v>
      </c>
      <c r="AG231" s="18" t="s">
        <v>340</v>
      </c>
      <c r="AH231" s="18" t="s">
        <v>340</v>
      </c>
      <c r="AI231" s="18" t="s">
        <v>340</v>
      </c>
      <c r="AJ231" s="18" t="s">
        <v>340</v>
      </c>
      <c r="AK231" s="18" t="s">
        <v>340</v>
      </c>
      <c r="AL231" s="18" t="s">
        <v>166</v>
      </c>
      <c r="AM231" s="18" t="s">
        <v>340</v>
      </c>
      <c r="AN231" s="79" t="s">
        <v>449</v>
      </c>
      <c r="AO231" s="79" t="s">
        <v>449</v>
      </c>
      <c r="AP231" s="79" t="s">
        <v>449</v>
      </c>
      <c r="AQ231" s="666" t="s">
        <v>340</v>
      </c>
    </row>
    <row r="232" spans="1:43">
      <c r="A232" s="891" t="s">
        <v>3947</v>
      </c>
      <c r="B232" s="679" t="s">
        <v>374</v>
      </c>
      <c r="C232" s="18" t="s">
        <v>340</v>
      </c>
      <c r="D232" s="18" t="s">
        <v>340</v>
      </c>
      <c r="E232" s="18" t="s">
        <v>340</v>
      </c>
      <c r="F232" s="18" t="s">
        <v>340</v>
      </c>
      <c r="G232" s="35" t="s">
        <v>340</v>
      </c>
      <c r="H232" s="35" t="s">
        <v>340</v>
      </c>
      <c r="I232" s="35" t="s">
        <v>340</v>
      </c>
      <c r="J232" s="18" t="s">
        <v>340</v>
      </c>
      <c r="K232" s="18" t="s">
        <v>340</v>
      </c>
      <c r="L232" s="18" t="s">
        <v>340</v>
      </c>
      <c r="M232" s="18" t="s">
        <v>168</v>
      </c>
      <c r="N232" s="35" t="s">
        <v>340</v>
      </c>
      <c r="O232" s="35" t="s">
        <v>340</v>
      </c>
      <c r="P232" s="35" t="s">
        <v>340</v>
      </c>
      <c r="Q232" s="35" t="s">
        <v>340</v>
      </c>
      <c r="R232" s="35" t="s">
        <v>340</v>
      </c>
      <c r="S232" s="35" t="s">
        <v>340</v>
      </c>
      <c r="T232" s="35" t="s">
        <v>340</v>
      </c>
      <c r="U232" s="35" t="s">
        <v>340</v>
      </c>
      <c r="V232" s="35" t="s">
        <v>340</v>
      </c>
      <c r="W232" s="35" t="s">
        <v>340</v>
      </c>
      <c r="X232" s="35" t="s">
        <v>340</v>
      </c>
      <c r="Y232" s="35" t="s">
        <v>340</v>
      </c>
      <c r="Z232" s="35" t="s">
        <v>340</v>
      </c>
      <c r="AA232" s="18" t="s">
        <v>340</v>
      </c>
      <c r="AB232" s="18" t="s">
        <v>340</v>
      </c>
      <c r="AC232" s="18" t="s">
        <v>340</v>
      </c>
      <c r="AD232" s="18" t="s">
        <v>340</v>
      </c>
      <c r="AE232" s="18" t="s">
        <v>340</v>
      </c>
      <c r="AF232" s="18" t="s">
        <v>340</v>
      </c>
      <c r="AG232" s="18" t="s">
        <v>340</v>
      </c>
      <c r="AH232" s="18" t="s">
        <v>340</v>
      </c>
      <c r="AI232" s="18" t="s">
        <v>340</v>
      </c>
      <c r="AJ232" s="18" t="s">
        <v>340</v>
      </c>
      <c r="AK232" s="18" t="s">
        <v>340</v>
      </c>
      <c r="AL232" s="18" t="s">
        <v>166</v>
      </c>
      <c r="AM232" s="18" t="s">
        <v>340</v>
      </c>
      <c r="AN232" s="79" t="s">
        <v>449</v>
      </c>
      <c r="AO232" s="79" t="s">
        <v>449</v>
      </c>
      <c r="AP232" s="79" t="s">
        <v>449</v>
      </c>
      <c r="AQ232" s="666" t="s">
        <v>340</v>
      </c>
    </row>
    <row r="233" spans="1:43">
      <c r="A233" s="891" t="s">
        <v>3942</v>
      </c>
      <c r="B233" s="679" t="s">
        <v>374</v>
      </c>
      <c r="C233" s="18" t="s">
        <v>340</v>
      </c>
      <c r="D233" s="18" t="s">
        <v>340</v>
      </c>
      <c r="E233" s="18" t="s">
        <v>340</v>
      </c>
      <c r="F233" s="18" t="s">
        <v>340</v>
      </c>
      <c r="G233" s="35" t="s">
        <v>340</v>
      </c>
      <c r="H233" s="35" t="s">
        <v>340</v>
      </c>
      <c r="I233" s="35" t="s">
        <v>340</v>
      </c>
      <c r="J233" s="18" t="s">
        <v>340</v>
      </c>
      <c r="K233" s="18" t="s">
        <v>340</v>
      </c>
      <c r="L233" s="18" t="s">
        <v>340</v>
      </c>
      <c r="M233" s="18" t="s">
        <v>168</v>
      </c>
      <c r="N233" s="35" t="s">
        <v>340</v>
      </c>
      <c r="O233" s="35" t="s">
        <v>340</v>
      </c>
      <c r="P233" s="35" t="s">
        <v>340</v>
      </c>
      <c r="Q233" s="35" t="s">
        <v>340</v>
      </c>
      <c r="R233" s="35" t="s">
        <v>340</v>
      </c>
      <c r="S233" s="35" t="s">
        <v>340</v>
      </c>
      <c r="T233" s="35" t="s">
        <v>340</v>
      </c>
      <c r="U233" s="35" t="s">
        <v>340</v>
      </c>
      <c r="V233" s="35" t="s">
        <v>340</v>
      </c>
      <c r="W233" s="35" t="s">
        <v>340</v>
      </c>
      <c r="X233" s="35" t="s">
        <v>340</v>
      </c>
      <c r="Y233" s="35" t="s">
        <v>340</v>
      </c>
      <c r="Z233" s="35" t="s">
        <v>340</v>
      </c>
      <c r="AA233" s="18" t="s">
        <v>340</v>
      </c>
      <c r="AB233" s="18" t="s">
        <v>340</v>
      </c>
      <c r="AC233" s="18" t="s">
        <v>340</v>
      </c>
      <c r="AD233" s="18" t="s">
        <v>340</v>
      </c>
      <c r="AE233" s="18" t="s">
        <v>340</v>
      </c>
      <c r="AF233" s="18" t="s">
        <v>340</v>
      </c>
      <c r="AG233" s="18" t="s">
        <v>340</v>
      </c>
      <c r="AH233" s="18" t="s">
        <v>340</v>
      </c>
      <c r="AI233" s="18" t="s">
        <v>340</v>
      </c>
      <c r="AJ233" s="18" t="s">
        <v>340</v>
      </c>
      <c r="AK233" s="18" t="s">
        <v>340</v>
      </c>
      <c r="AL233" s="18" t="s">
        <v>166</v>
      </c>
      <c r="AM233" s="18" t="s">
        <v>340</v>
      </c>
      <c r="AN233" s="79" t="s">
        <v>449</v>
      </c>
      <c r="AO233" s="79" t="s">
        <v>449</v>
      </c>
      <c r="AP233" s="79" t="s">
        <v>449</v>
      </c>
      <c r="AQ233" s="666" t="s">
        <v>340</v>
      </c>
    </row>
    <row r="234" spans="1:43">
      <c r="A234" s="891" t="s">
        <v>3944</v>
      </c>
      <c r="B234" s="679" t="s">
        <v>374</v>
      </c>
      <c r="C234" s="18" t="s">
        <v>340</v>
      </c>
      <c r="D234" s="18" t="s">
        <v>340</v>
      </c>
      <c r="E234" s="18" t="s">
        <v>340</v>
      </c>
      <c r="F234" s="18" t="s">
        <v>340</v>
      </c>
      <c r="G234" s="35" t="s">
        <v>340</v>
      </c>
      <c r="H234" s="35" t="s">
        <v>340</v>
      </c>
      <c r="I234" s="35" t="s">
        <v>340</v>
      </c>
      <c r="J234" s="18" t="s">
        <v>340</v>
      </c>
      <c r="K234" s="18" t="s">
        <v>340</v>
      </c>
      <c r="L234" s="18" t="s">
        <v>340</v>
      </c>
      <c r="M234" s="18" t="s">
        <v>168</v>
      </c>
      <c r="N234" s="35" t="s">
        <v>340</v>
      </c>
      <c r="O234" s="35" t="s">
        <v>340</v>
      </c>
      <c r="P234" s="35" t="s">
        <v>340</v>
      </c>
      <c r="Q234" s="35" t="s">
        <v>340</v>
      </c>
      <c r="R234" s="35" t="s">
        <v>340</v>
      </c>
      <c r="S234" s="35" t="s">
        <v>340</v>
      </c>
      <c r="T234" s="35" t="s">
        <v>340</v>
      </c>
      <c r="U234" s="35" t="s">
        <v>340</v>
      </c>
      <c r="V234" s="35" t="s">
        <v>340</v>
      </c>
      <c r="W234" s="35" t="s">
        <v>340</v>
      </c>
      <c r="X234" s="35" t="s">
        <v>340</v>
      </c>
      <c r="Y234" s="35" t="s">
        <v>340</v>
      </c>
      <c r="Z234" s="35" t="s">
        <v>340</v>
      </c>
      <c r="AA234" s="18" t="s">
        <v>340</v>
      </c>
      <c r="AB234" s="18" t="s">
        <v>340</v>
      </c>
      <c r="AC234" s="18" t="s">
        <v>340</v>
      </c>
      <c r="AD234" s="18" t="s">
        <v>340</v>
      </c>
      <c r="AE234" s="18" t="s">
        <v>340</v>
      </c>
      <c r="AF234" s="18" t="s">
        <v>340</v>
      </c>
      <c r="AG234" s="18" t="s">
        <v>340</v>
      </c>
      <c r="AH234" s="18" t="s">
        <v>340</v>
      </c>
      <c r="AI234" s="18" t="s">
        <v>340</v>
      </c>
      <c r="AJ234" s="18" t="s">
        <v>340</v>
      </c>
      <c r="AK234" s="18" t="s">
        <v>340</v>
      </c>
      <c r="AL234" s="18" t="s">
        <v>166</v>
      </c>
      <c r="AM234" s="18" t="s">
        <v>340</v>
      </c>
      <c r="AN234" s="79" t="s">
        <v>449</v>
      </c>
      <c r="AO234" s="79" t="s">
        <v>449</v>
      </c>
      <c r="AP234" s="79" t="s">
        <v>449</v>
      </c>
      <c r="AQ234" s="666" t="s">
        <v>340</v>
      </c>
    </row>
    <row r="235" spans="1:43">
      <c r="A235" s="891" t="s">
        <v>3941</v>
      </c>
      <c r="B235" s="679" t="s">
        <v>374</v>
      </c>
      <c r="C235" s="18" t="s">
        <v>340</v>
      </c>
      <c r="D235" s="18" t="s">
        <v>340</v>
      </c>
      <c r="E235" s="18" t="s">
        <v>340</v>
      </c>
      <c r="F235" s="18" t="s">
        <v>340</v>
      </c>
      <c r="G235" s="35" t="s">
        <v>340</v>
      </c>
      <c r="H235" s="35" t="s">
        <v>340</v>
      </c>
      <c r="I235" s="35" t="s">
        <v>340</v>
      </c>
      <c r="J235" s="18" t="s">
        <v>340</v>
      </c>
      <c r="K235" s="18" t="s">
        <v>340</v>
      </c>
      <c r="L235" s="18" t="s">
        <v>340</v>
      </c>
      <c r="M235" s="18" t="s">
        <v>168</v>
      </c>
      <c r="N235" s="35" t="s">
        <v>340</v>
      </c>
      <c r="O235" s="35" t="s">
        <v>340</v>
      </c>
      <c r="P235" s="35" t="s">
        <v>340</v>
      </c>
      <c r="Q235" s="35" t="s">
        <v>340</v>
      </c>
      <c r="R235" s="35" t="s">
        <v>340</v>
      </c>
      <c r="S235" s="35" t="s">
        <v>340</v>
      </c>
      <c r="T235" s="35" t="s">
        <v>340</v>
      </c>
      <c r="U235" s="35" t="s">
        <v>340</v>
      </c>
      <c r="V235" s="35" t="s">
        <v>340</v>
      </c>
      <c r="W235" s="35" t="s">
        <v>340</v>
      </c>
      <c r="X235" s="35" t="s">
        <v>340</v>
      </c>
      <c r="Y235" s="35" t="s">
        <v>340</v>
      </c>
      <c r="Z235" s="35" t="s">
        <v>340</v>
      </c>
      <c r="AA235" s="18" t="s">
        <v>340</v>
      </c>
      <c r="AB235" s="18" t="s">
        <v>340</v>
      </c>
      <c r="AC235" s="18" t="s">
        <v>340</v>
      </c>
      <c r="AD235" s="18" t="s">
        <v>340</v>
      </c>
      <c r="AE235" s="18" t="s">
        <v>340</v>
      </c>
      <c r="AF235" s="18" t="s">
        <v>340</v>
      </c>
      <c r="AG235" s="18" t="s">
        <v>340</v>
      </c>
      <c r="AH235" s="18" t="s">
        <v>340</v>
      </c>
      <c r="AI235" s="18" t="s">
        <v>340</v>
      </c>
      <c r="AJ235" s="18" t="s">
        <v>340</v>
      </c>
      <c r="AK235" s="18" t="s">
        <v>340</v>
      </c>
      <c r="AL235" s="18" t="s">
        <v>166</v>
      </c>
      <c r="AM235" s="18" t="s">
        <v>340</v>
      </c>
      <c r="AN235" s="79" t="s">
        <v>449</v>
      </c>
      <c r="AO235" s="79" t="s">
        <v>449</v>
      </c>
      <c r="AP235" s="79" t="s">
        <v>449</v>
      </c>
      <c r="AQ235" s="666" t="s">
        <v>340</v>
      </c>
    </row>
    <row r="236" spans="1:43">
      <c r="A236" s="891" t="s">
        <v>3943</v>
      </c>
      <c r="B236" s="679" t="s">
        <v>374</v>
      </c>
      <c r="C236" s="18" t="s">
        <v>340</v>
      </c>
      <c r="D236" s="18" t="s">
        <v>340</v>
      </c>
      <c r="E236" s="18" t="s">
        <v>340</v>
      </c>
      <c r="F236" s="18" t="s">
        <v>340</v>
      </c>
      <c r="G236" s="35" t="s">
        <v>340</v>
      </c>
      <c r="H236" s="35" t="s">
        <v>340</v>
      </c>
      <c r="I236" s="35" t="s">
        <v>340</v>
      </c>
      <c r="J236" s="18" t="s">
        <v>340</v>
      </c>
      <c r="K236" s="18" t="s">
        <v>340</v>
      </c>
      <c r="L236" s="18" t="s">
        <v>340</v>
      </c>
      <c r="M236" s="18" t="s">
        <v>168</v>
      </c>
      <c r="N236" s="35" t="s">
        <v>340</v>
      </c>
      <c r="O236" s="35" t="s">
        <v>340</v>
      </c>
      <c r="P236" s="35" t="s">
        <v>340</v>
      </c>
      <c r="Q236" s="35" t="s">
        <v>340</v>
      </c>
      <c r="R236" s="35" t="s">
        <v>340</v>
      </c>
      <c r="S236" s="35" t="s">
        <v>340</v>
      </c>
      <c r="T236" s="35" t="s">
        <v>340</v>
      </c>
      <c r="U236" s="35" t="s">
        <v>340</v>
      </c>
      <c r="V236" s="35" t="s">
        <v>340</v>
      </c>
      <c r="W236" s="35" t="s">
        <v>340</v>
      </c>
      <c r="X236" s="35" t="s">
        <v>340</v>
      </c>
      <c r="Y236" s="35" t="s">
        <v>340</v>
      </c>
      <c r="Z236" s="35" t="s">
        <v>340</v>
      </c>
      <c r="AA236" s="18" t="s">
        <v>340</v>
      </c>
      <c r="AB236" s="18" t="s">
        <v>340</v>
      </c>
      <c r="AC236" s="18" t="s">
        <v>340</v>
      </c>
      <c r="AD236" s="18" t="s">
        <v>340</v>
      </c>
      <c r="AE236" s="18" t="s">
        <v>340</v>
      </c>
      <c r="AF236" s="18" t="s">
        <v>340</v>
      </c>
      <c r="AG236" s="18" t="s">
        <v>340</v>
      </c>
      <c r="AH236" s="18" t="s">
        <v>340</v>
      </c>
      <c r="AI236" s="18" t="s">
        <v>340</v>
      </c>
      <c r="AJ236" s="18" t="s">
        <v>340</v>
      </c>
      <c r="AK236" s="18" t="s">
        <v>340</v>
      </c>
      <c r="AL236" s="18" t="s">
        <v>166</v>
      </c>
      <c r="AM236" s="18" t="s">
        <v>340</v>
      </c>
      <c r="AN236" s="79" t="s">
        <v>449</v>
      </c>
      <c r="AO236" s="79" t="s">
        <v>449</v>
      </c>
      <c r="AP236" s="79" t="s">
        <v>449</v>
      </c>
      <c r="AQ236" s="666" t="s">
        <v>340</v>
      </c>
    </row>
    <row r="237" spans="1:43">
      <c r="A237" s="891" t="s">
        <v>3938</v>
      </c>
      <c r="B237" s="679" t="s">
        <v>374</v>
      </c>
      <c r="C237" s="18" t="s">
        <v>340</v>
      </c>
      <c r="D237" s="18" t="s">
        <v>340</v>
      </c>
      <c r="E237" s="18" t="s">
        <v>340</v>
      </c>
      <c r="F237" s="18" t="s">
        <v>340</v>
      </c>
      <c r="G237" s="35" t="s">
        <v>340</v>
      </c>
      <c r="H237" s="35" t="s">
        <v>340</v>
      </c>
      <c r="I237" s="35" t="s">
        <v>340</v>
      </c>
      <c r="J237" s="18" t="s">
        <v>340</v>
      </c>
      <c r="K237" s="18" t="s">
        <v>340</v>
      </c>
      <c r="L237" s="18" t="s">
        <v>340</v>
      </c>
      <c r="M237" s="18" t="s">
        <v>168</v>
      </c>
      <c r="N237" s="35" t="s">
        <v>340</v>
      </c>
      <c r="O237" s="35" t="s">
        <v>340</v>
      </c>
      <c r="P237" s="35" t="s">
        <v>340</v>
      </c>
      <c r="Q237" s="35" t="s">
        <v>340</v>
      </c>
      <c r="R237" s="35" t="s">
        <v>340</v>
      </c>
      <c r="S237" s="35" t="s">
        <v>340</v>
      </c>
      <c r="T237" s="35" t="s">
        <v>340</v>
      </c>
      <c r="U237" s="35" t="s">
        <v>340</v>
      </c>
      <c r="V237" s="35" t="s">
        <v>340</v>
      </c>
      <c r="W237" s="35" t="s">
        <v>340</v>
      </c>
      <c r="X237" s="35" t="s">
        <v>340</v>
      </c>
      <c r="Y237" s="35" t="s">
        <v>340</v>
      </c>
      <c r="Z237" s="35" t="s">
        <v>340</v>
      </c>
      <c r="AA237" s="18" t="s">
        <v>340</v>
      </c>
      <c r="AB237" s="18" t="s">
        <v>340</v>
      </c>
      <c r="AC237" s="18" t="s">
        <v>340</v>
      </c>
      <c r="AD237" s="18" t="s">
        <v>340</v>
      </c>
      <c r="AE237" s="18" t="s">
        <v>340</v>
      </c>
      <c r="AF237" s="18" t="s">
        <v>340</v>
      </c>
      <c r="AG237" s="18" t="s">
        <v>340</v>
      </c>
      <c r="AH237" s="18" t="s">
        <v>340</v>
      </c>
      <c r="AI237" s="18" t="s">
        <v>340</v>
      </c>
      <c r="AJ237" s="18" t="s">
        <v>340</v>
      </c>
      <c r="AK237" s="18" t="s">
        <v>340</v>
      </c>
      <c r="AL237" s="18" t="s">
        <v>166</v>
      </c>
      <c r="AM237" s="18" t="s">
        <v>340</v>
      </c>
      <c r="AN237" s="79" t="s">
        <v>449</v>
      </c>
      <c r="AO237" s="79" t="s">
        <v>449</v>
      </c>
      <c r="AP237" s="79" t="s">
        <v>449</v>
      </c>
      <c r="AQ237" s="666" t="s">
        <v>340</v>
      </c>
    </row>
    <row r="238" spans="1:43">
      <c r="A238" s="891" t="s">
        <v>3940</v>
      </c>
      <c r="B238" s="679" t="s">
        <v>374</v>
      </c>
      <c r="C238" s="18" t="s">
        <v>340</v>
      </c>
      <c r="D238" s="18" t="s">
        <v>340</v>
      </c>
      <c r="E238" s="18" t="s">
        <v>340</v>
      </c>
      <c r="F238" s="18" t="s">
        <v>340</v>
      </c>
      <c r="G238" s="35" t="s">
        <v>340</v>
      </c>
      <c r="H238" s="35" t="s">
        <v>340</v>
      </c>
      <c r="I238" s="35" t="s">
        <v>340</v>
      </c>
      <c r="J238" s="18" t="s">
        <v>340</v>
      </c>
      <c r="K238" s="18" t="s">
        <v>340</v>
      </c>
      <c r="L238" s="18" t="s">
        <v>340</v>
      </c>
      <c r="M238" s="18" t="s">
        <v>168</v>
      </c>
      <c r="N238" s="35" t="s">
        <v>340</v>
      </c>
      <c r="O238" s="35" t="s">
        <v>340</v>
      </c>
      <c r="P238" s="35" t="s">
        <v>340</v>
      </c>
      <c r="Q238" s="35" t="s">
        <v>340</v>
      </c>
      <c r="R238" s="35" t="s">
        <v>340</v>
      </c>
      <c r="S238" s="35" t="s">
        <v>340</v>
      </c>
      <c r="T238" s="35" t="s">
        <v>340</v>
      </c>
      <c r="U238" s="35" t="s">
        <v>340</v>
      </c>
      <c r="V238" s="35" t="s">
        <v>340</v>
      </c>
      <c r="W238" s="35" t="s">
        <v>340</v>
      </c>
      <c r="X238" s="35" t="s">
        <v>340</v>
      </c>
      <c r="Y238" s="35" t="s">
        <v>340</v>
      </c>
      <c r="Z238" s="35" t="s">
        <v>340</v>
      </c>
      <c r="AA238" s="18" t="s">
        <v>340</v>
      </c>
      <c r="AB238" s="18" t="s">
        <v>340</v>
      </c>
      <c r="AC238" s="18" t="s">
        <v>340</v>
      </c>
      <c r="AD238" s="18" t="s">
        <v>340</v>
      </c>
      <c r="AE238" s="18" t="s">
        <v>340</v>
      </c>
      <c r="AF238" s="18" t="s">
        <v>340</v>
      </c>
      <c r="AG238" s="18" t="s">
        <v>340</v>
      </c>
      <c r="AH238" s="18" t="s">
        <v>340</v>
      </c>
      <c r="AI238" s="18" t="s">
        <v>340</v>
      </c>
      <c r="AJ238" s="18" t="s">
        <v>340</v>
      </c>
      <c r="AK238" s="18" t="s">
        <v>340</v>
      </c>
      <c r="AL238" s="18" t="s">
        <v>166</v>
      </c>
      <c r="AM238" s="18" t="s">
        <v>340</v>
      </c>
      <c r="AN238" s="79" t="s">
        <v>449</v>
      </c>
      <c r="AO238" s="79" t="s">
        <v>449</v>
      </c>
      <c r="AP238" s="79" t="s">
        <v>449</v>
      </c>
      <c r="AQ238" s="666" t="s">
        <v>340</v>
      </c>
    </row>
    <row r="239" spans="1:43">
      <c r="A239" s="891" t="s">
        <v>3937</v>
      </c>
      <c r="B239" s="679" t="s">
        <v>374</v>
      </c>
      <c r="C239" s="18" t="s">
        <v>340</v>
      </c>
      <c r="D239" s="18" t="s">
        <v>340</v>
      </c>
      <c r="E239" s="18" t="s">
        <v>340</v>
      </c>
      <c r="F239" s="18" t="s">
        <v>340</v>
      </c>
      <c r="G239" s="35" t="s">
        <v>340</v>
      </c>
      <c r="H239" s="35" t="s">
        <v>340</v>
      </c>
      <c r="I239" s="35" t="s">
        <v>340</v>
      </c>
      <c r="J239" s="18" t="s">
        <v>340</v>
      </c>
      <c r="K239" s="18" t="s">
        <v>340</v>
      </c>
      <c r="L239" s="18" t="s">
        <v>340</v>
      </c>
      <c r="M239" s="18" t="s">
        <v>168</v>
      </c>
      <c r="N239" s="35" t="s">
        <v>340</v>
      </c>
      <c r="O239" s="35" t="s">
        <v>340</v>
      </c>
      <c r="P239" s="35" t="s">
        <v>340</v>
      </c>
      <c r="Q239" s="35" t="s">
        <v>340</v>
      </c>
      <c r="R239" s="35" t="s">
        <v>340</v>
      </c>
      <c r="S239" s="35" t="s">
        <v>340</v>
      </c>
      <c r="T239" s="35" t="s">
        <v>340</v>
      </c>
      <c r="U239" s="35" t="s">
        <v>340</v>
      </c>
      <c r="V239" s="35" t="s">
        <v>340</v>
      </c>
      <c r="W239" s="35" t="s">
        <v>340</v>
      </c>
      <c r="X239" s="35" t="s">
        <v>340</v>
      </c>
      <c r="Y239" s="35" t="s">
        <v>340</v>
      </c>
      <c r="Z239" s="35" t="s">
        <v>340</v>
      </c>
      <c r="AA239" s="18" t="s">
        <v>340</v>
      </c>
      <c r="AB239" s="18" t="s">
        <v>340</v>
      </c>
      <c r="AC239" s="18" t="s">
        <v>340</v>
      </c>
      <c r="AD239" s="18" t="s">
        <v>340</v>
      </c>
      <c r="AE239" s="18" t="s">
        <v>340</v>
      </c>
      <c r="AF239" s="18" t="s">
        <v>340</v>
      </c>
      <c r="AG239" s="18" t="s">
        <v>340</v>
      </c>
      <c r="AH239" s="18" t="s">
        <v>340</v>
      </c>
      <c r="AI239" s="18" t="s">
        <v>340</v>
      </c>
      <c r="AJ239" s="18" t="s">
        <v>340</v>
      </c>
      <c r="AK239" s="18" t="s">
        <v>340</v>
      </c>
      <c r="AL239" s="18" t="s">
        <v>166</v>
      </c>
      <c r="AM239" s="18" t="s">
        <v>340</v>
      </c>
      <c r="AN239" s="79" t="s">
        <v>449</v>
      </c>
      <c r="AO239" s="79" t="s">
        <v>449</v>
      </c>
      <c r="AP239" s="79" t="s">
        <v>449</v>
      </c>
      <c r="AQ239" s="666" t="s">
        <v>340</v>
      </c>
    </row>
    <row r="240" spans="1:43" ht="14.7" thickBot="1">
      <c r="A240" s="889" t="s">
        <v>3939</v>
      </c>
      <c r="B240" s="680" t="s">
        <v>374</v>
      </c>
      <c r="C240" s="21" t="s">
        <v>340</v>
      </c>
      <c r="D240" s="21" t="s">
        <v>340</v>
      </c>
      <c r="E240" s="21" t="s">
        <v>340</v>
      </c>
      <c r="F240" s="21" t="s">
        <v>340</v>
      </c>
      <c r="G240" s="36" t="s">
        <v>340</v>
      </c>
      <c r="H240" s="36" t="s">
        <v>340</v>
      </c>
      <c r="I240" s="36" t="s">
        <v>340</v>
      </c>
      <c r="J240" s="21" t="s">
        <v>340</v>
      </c>
      <c r="K240" s="21" t="s">
        <v>340</v>
      </c>
      <c r="L240" s="21" t="s">
        <v>340</v>
      </c>
      <c r="M240" s="21" t="s">
        <v>168</v>
      </c>
      <c r="N240" s="36" t="s">
        <v>340</v>
      </c>
      <c r="O240" s="36" t="s">
        <v>340</v>
      </c>
      <c r="P240" s="36" t="s">
        <v>340</v>
      </c>
      <c r="Q240" s="36" t="s">
        <v>340</v>
      </c>
      <c r="R240" s="36" t="s">
        <v>340</v>
      </c>
      <c r="S240" s="36" t="s">
        <v>340</v>
      </c>
      <c r="T240" s="36" t="s">
        <v>340</v>
      </c>
      <c r="U240" s="36" t="s">
        <v>340</v>
      </c>
      <c r="V240" s="36" t="s">
        <v>340</v>
      </c>
      <c r="W240" s="36" t="s">
        <v>340</v>
      </c>
      <c r="X240" s="36" t="s">
        <v>340</v>
      </c>
      <c r="Y240" s="36" t="s">
        <v>340</v>
      </c>
      <c r="Z240" s="36" t="s">
        <v>340</v>
      </c>
      <c r="AA240" s="21" t="s">
        <v>340</v>
      </c>
      <c r="AB240" s="21" t="s">
        <v>340</v>
      </c>
      <c r="AC240" s="21" t="s">
        <v>340</v>
      </c>
      <c r="AD240" s="21" t="s">
        <v>340</v>
      </c>
      <c r="AE240" s="21" t="s">
        <v>340</v>
      </c>
      <c r="AF240" s="21" t="s">
        <v>340</v>
      </c>
      <c r="AG240" s="21" t="s">
        <v>340</v>
      </c>
      <c r="AH240" s="21" t="s">
        <v>340</v>
      </c>
      <c r="AI240" s="21" t="s">
        <v>340</v>
      </c>
      <c r="AJ240" s="21" t="s">
        <v>340</v>
      </c>
      <c r="AK240" s="21" t="s">
        <v>340</v>
      </c>
      <c r="AL240" s="21" t="s">
        <v>166</v>
      </c>
      <c r="AM240" s="21" t="s">
        <v>340</v>
      </c>
      <c r="AN240" s="669" t="s">
        <v>449</v>
      </c>
      <c r="AO240" s="669" t="s">
        <v>449</v>
      </c>
      <c r="AP240" s="669" t="s">
        <v>449</v>
      </c>
      <c r="AQ240" s="670" t="s">
        <v>340</v>
      </c>
    </row>
    <row r="241" spans="1:43" ht="14.7" thickTop="1">
      <c r="A241" s="890" t="s">
        <v>4324</v>
      </c>
      <c r="B241" s="1049" t="s">
        <v>4347</v>
      </c>
      <c r="C241" s="16" t="s">
        <v>4292</v>
      </c>
      <c r="D241" s="16" t="s">
        <v>340</v>
      </c>
      <c r="E241" s="16" t="s">
        <v>340</v>
      </c>
      <c r="F241" s="16" t="s">
        <v>340</v>
      </c>
      <c r="G241" s="34" t="s">
        <v>340</v>
      </c>
      <c r="H241" s="34" t="s">
        <v>340</v>
      </c>
      <c r="I241" s="34" t="s">
        <v>340</v>
      </c>
      <c r="J241" s="16" t="s">
        <v>340</v>
      </c>
      <c r="K241" s="16" t="s">
        <v>340</v>
      </c>
      <c r="L241" s="16" t="s">
        <v>340</v>
      </c>
      <c r="M241" s="16" t="s">
        <v>4291</v>
      </c>
      <c r="N241" s="34" t="s">
        <v>340</v>
      </c>
      <c r="O241" s="34" t="s">
        <v>340</v>
      </c>
      <c r="P241" s="34" t="s">
        <v>340</v>
      </c>
      <c r="Q241" s="34" t="s">
        <v>340</v>
      </c>
      <c r="R241" s="34" t="s">
        <v>340</v>
      </c>
      <c r="S241" s="34" t="s">
        <v>340</v>
      </c>
      <c r="T241" s="34" t="s">
        <v>340</v>
      </c>
      <c r="U241" s="34" t="s">
        <v>340</v>
      </c>
      <c r="V241" s="34" t="s">
        <v>4293</v>
      </c>
      <c r="W241" s="34"/>
      <c r="X241" s="34"/>
      <c r="Y241" s="34" t="s">
        <v>4294</v>
      </c>
      <c r="Z241" s="34"/>
      <c r="AA241" s="16"/>
      <c r="AB241" s="16"/>
      <c r="AC241" s="16"/>
      <c r="AD241" s="16"/>
      <c r="AE241" s="16"/>
      <c r="AF241" s="16"/>
      <c r="AG241" s="16"/>
      <c r="AH241" s="16"/>
      <c r="AI241" s="16"/>
      <c r="AJ241" s="16"/>
      <c r="AK241" s="16"/>
      <c r="AL241" s="16"/>
      <c r="AM241" s="16"/>
      <c r="AN241" s="663"/>
      <c r="AO241" s="663"/>
      <c r="AP241" s="663"/>
      <c r="AQ241" s="664"/>
    </row>
    <row r="242" spans="1:43">
      <c r="A242" s="891" t="s">
        <v>4325</v>
      </c>
      <c r="B242" s="1045" t="s">
        <v>4347</v>
      </c>
      <c r="C242" s="18" t="s">
        <v>4292</v>
      </c>
      <c r="D242" s="18" t="s">
        <v>340</v>
      </c>
      <c r="E242" s="18" t="s">
        <v>340</v>
      </c>
      <c r="F242" s="18" t="s">
        <v>340</v>
      </c>
      <c r="G242" s="35" t="s">
        <v>340</v>
      </c>
      <c r="H242" s="35" t="s">
        <v>340</v>
      </c>
      <c r="I242" s="35" t="s">
        <v>340</v>
      </c>
      <c r="J242" s="18" t="s">
        <v>340</v>
      </c>
      <c r="K242" s="18" t="s">
        <v>340</v>
      </c>
      <c r="L242" s="18" t="s">
        <v>340</v>
      </c>
      <c r="M242" s="18" t="s">
        <v>4291</v>
      </c>
      <c r="N242" s="35" t="s">
        <v>340</v>
      </c>
      <c r="O242" s="35" t="s">
        <v>340</v>
      </c>
      <c r="P242" s="35" t="s">
        <v>340</v>
      </c>
      <c r="Q242" s="35" t="s">
        <v>340</v>
      </c>
      <c r="R242" s="35" t="s">
        <v>340</v>
      </c>
      <c r="S242" s="35" t="s">
        <v>340</v>
      </c>
      <c r="T242" s="35" t="s">
        <v>340</v>
      </c>
      <c r="U242" s="35" t="s">
        <v>340</v>
      </c>
      <c r="V242" s="35" t="s">
        <v>4293</v>
      </c>
      <c r="W242" s="35"/>
      <c r="X242" s="35"/>
      <c r="Y242" s="35" t="s">
        <v>4294</v>
      </c>
      <c r="Z242" s="35"/>
      <c r="AA242" s="18"/>
      <c r="AB242" s="18"/>
      <c r="AC242" s="18"/>
      <c r="AD242" s="18"/>
      <c r="AE242" s="18"/>
      <c r="AF242" s="18"/>
      <c r="AG242" s="18"/>
      <c r="AH242" s="18"/>
      <c r="AI242" s="18"/>
      <c r="AJ242" s="18"/>
      <c r="AK242" s="18"/>
      <c r="AL242" s="18"/>
      <c r="AM242" s="18"/>
      <c r="AN242" s="79"/>
      <c r="AO242" s="79"/>
      <c r="AP242" s="79"/>
      <c r="AQ242" s="666"/>
    </row>
    <row r="243" spans="1:43" ht="14.7" thickBot="1">
      <c r="A243" s="889" t="s">
        <v>4326</v>
      </c>
      <c r="B243" s="1046" t="s">
        <v>4347</v>
      </c>
      <c r="C243" s="21" t="s">
        <v>4292</v>
      </c>
      <c r="D243" s="21" t="s">
        <v>340</v>
      </c>
      <c r="E243" s="21" t="s">
        <v>340</v>
      </c>
      <c r="F243" s="21" t="s">
        <v>340</v>
      </c>
      <c r="G243" s="36" t="s">
        <v>340</v>
      </c>
      <c r="H243" s="36" t="s">
        <v>340</v>
      </c>
      <c r="I243" s="36" t="s">
        <v>340</v>
      </c>
      <c r="J243" s="21" t="s">
        <v>340</v>
      </c>
      <c r="K243" s="21" t="s">
        <v>340</v>
      </c>
      <c r="L243" s="21" t="s">
        <v>340</v>
      </c>
      <c r="M243" s="21" t="s">
        <v>4291</v>
      </c>
      <c r="N243" s="36" t="s">
        <v>340</v>
      </c>
      <c r="O243" s="36" t="s">
        <v>340</v>
      </c>
      <c r="P243" s="36" t="s">
        <v>340</v>
      </c>
      <c r="Q243" s="36" t="s">
        <v>340</v>
      </c>
      <c r="R243" s="36" t="s">
        <v>340</v>
      </c>
      <c r="S243" s="36" t="s">
        <v>340</v>
      </c>
      <c r="T243" s="36" t="s">
        <v>340</v>
      </c>
      <c r="U243" s="36" t="s">
        <v>340</v>
      </c>
      <c r="V243" s="36" t="s">
        <v>4293</v>
      </c>
      <c r="W243" s="36"/>
      <c r="X243" s="36"/>
      <c r="Y243" s="36" t="s">
        <v>4294</v>
      </c>
      <c r="Z243" s="36"/>
      <c r="AA243" s="21"/>
      <c r="AB243" s="21"/>
      <c r="AC243" s="21"/>
      <c r="AD243" s="21"/>
      <c r="AE243" s="21"/>
      <c r="AF243" s="21"/>
      <c r="AG243" s="21"/>
      <c r="AH243" s="21"/>
      <c r="AI243" s="21"/>
      <c r="AJ243" s="21"/>
      <c r="AK243" s="21"/>
      <c r="AL243" s="21"/>
      <c r="AM243" s="21"/>
      <c r="AN243" s="669"/>
      <c r="AO243" s="669"/>
      <c r="AP243" s="669"/>
      <c r="AQ243" s="670"/>
    </row>
    <row r="244" spans="1:43" ht="14.7" thickTop="1">
      <c r="A244" s="1051" t="s">
        <v>4287</v>
      </c>
      <c r="B244" s="1049" t="s">
        <v>4348</v>
      </c>
      <c r="C244" s="16" t="s">
        <v>4290</v>
      </c>
      <c r="D244" s="16" t="s">
        <v>340</v>
      </c>
      <c r="E244" s="16" t="s">
        <v>340</v>
      </c>
      <c r="F244" s="16" t="s">
        <v>340</v>
      </c>
      <c r="G244" s="34" t="s">
        <v>340</v>
      </c>
      <c r="H244" s="34" t="s">
        <v>340</v>
      </c>
      <c r="I244" s="34" t="s">
        <v>340</v>
      </c>
      <c r="J244" s="16" t="s">
        <v>340</v>
      </c>
      <c r="K244" s="16" t="s">
        <v>340</v>
      </c>
      <c r="L244" s="16" t="s">
        <v>340</v>
      </c>
      <c r="M244" s="16" t="s">
        <v>4289</v>
      </c>
      <c r="N244" s="34" t="s">
        <v>340</v>
      </c>
      <c r="O244" s="34" t="s">
        <v>340</v>
      </c>
      <c r="P244" s="34" t="s">
        <v>340</v>
      </c>
      <c r="Q244" s="34" t="s">
        <v>340</v>
      </c>
      <c r="R244" s="34" t="s">
        <v>340</v>
      </c>
      <c r="S244" s="34" t="s">
        <v>340</v>
      </c>
      <c r="T244" s="34" t="s">
        <v>340</v>
      </c>
      <c r="U244" s="34" t="s">
        <v>340</v>
      </c>
      <c r="V244" s="34" t="s">
        <v>4293</v>
      </c>
      <c r="W244" s="34"/>
      <c r="X244" s="34"/>
      <c r="Y244" s="34" t="s">
        <v>4294</v>
      </c>
      <c r="Z244" s="34"/>
      <c r="AA244" s="16"/>
      <c r="AB244" s="16"/>
      <c r="AC244" s="16"/>
      <c r="AD244" s="16"/>
      <c r="AE244" s="16"/>
      <c r="AF244" s="16"/>
      <c r="AG244" s="16"/>
      <c r="AH244" s="16"/>
      <c r="AI244" s="16"/>
      <c r="AJ244" s="16"/>
      <c r="AK244" s="16"/>
      <c r="AL244" s="16"/>
      <c r="AM244" s="16"/>
      <c r="AN244" s="663"/>
      <c r="AO244" s="663"/>
      <c r="AP244" s="663"/>
      <c r="AQ244" s="664"/>
    </row>
    <row r="245" spans="1:43" ht="14.7" thickBot="1">
      <c r="A245" s="889" t="s">
        <v>4288</v>
      </c>
      <c r="B245" s="1046" t="s">
        <v>4348</v>
      </c>
      <c r="C245" s="21" t="s">
        <v>4290</v>
      </c>
      <c r="D245" s="21" t="s">
        <v>340</v>
      </c>
      <c r="E245" s="21" t="s">
        <v>340</v>
      </c>
      <c r="F245" s="21" t="s">
        <v>340</v>
      </c>
      <c r="G245" s="36" t="s">
        <v>340</v>
      </c>
      <c r="H245" s="36" t="s">
        <v>340</v>
      </c>
      <c r="I245" s="36" t="s">
        <v>340</v>
      </c>
      <c r="J245" s="21" t="s">
        <v>340</v>
      </c>
      <c r="K245" s="21" t="s">
        <v>340</v>
      </c>
      <c r="L245" s="21" t="s">
        <v>340</v>
      </c>
      <c r="M245" s="21" t="s">
        <v>4289</v>
      </c>
      <c r="N245" s="36" t="s">
        <v>340</v>
      </c>
      <c r="O245" s="36" t="s">
        <v>340</v>
      </c>
      <c r="P245" s="36" t="s">
        <v>340</v>
      </c>
      <c r="Q245" s="36" t="s">
        <v>340</v>
      </c>
      <c r="R245" s="36" t="s">
        <v>340</v>
      </c>
      <c r="S245" s="36" t="s">
        <v>340</v>
      </c>
      <c r="T245" s="36" t="s">
        <v>340</v>
      </c>
      <c r="U245" s="36" t="s">
        <v>340</v>
      </c>
      <c r="V245" s="36" t="s">
        <v>4293</v>
      </c>
      <c r="W245" s="36"/>
      <c r="X245" s="36"/>
      <c r="Y245" s="36" t="s">
        <v>4294</v>
      </c>
      <c r="Z245" s="36"/>
      <c r="AA245" s="21"/>
      <c r="AB245" s="21"/>
      <c r="AC245" s="21"/>
      <c r="AD245" s="21"/>
      <c r="AE245" s="21"/>
      <c r="AF245" s="21"/>
      <c r="AG245" s="21"/>
      <c r="AH245" s="21"/>
      <c r="AI245" s="21"/>
      <c r="AJ245" s="21"/>
      <c r="AK245" s="21"/>
      <c r="AL245" s="21"/>
      <c r="AM245" s="21"/>
      <c r="AN245" s="669"/>
      <c r="AO245" s="669"/>
      <c r="AP245" s="669"/>
      <c r="AQ245" s="670"/>
    </row>
    <row r="246" spans="1:43" ht="43.8" thickTop="1" thickBot="1">
      <c r="A246" s="917" t="s">
        <v>36</v>
      </c>
      <c r="B246" s="673" t="s">
        <v>376</v>
      </c>
      <c r="C246" s="659" t="s">
        <v>342</v>
      </c>
      <c r="D246" s="659" t="s">
        <v>127</v>
      </c>
      <c r="E246" s="659" t="s">
        <v>340</v>
      </c>
      <c r="F246" s="659" t="s">
        <v>340</v>
      </c>
      <c r="G246" s="41" t="s">
        <v>340</v>
      </c>
      <c r="H246" s="41" t="s">
        <v>340</v>
      </c>
      <c r="I246" s="41" t="s">
        <v>340</v>
      </c>
      <c r="J246" s="23" t="s">
        <v>340</v>
      </c>
      <c r="K246" s="659" t="s">
        <v>69</v>
      </c>
      <c r="L246" s="659" t="s">
        <v>73</v>
      </c>
      <c r="M246" s="41" t="s">
        <v>340</v>
      </c>
      <c r="N246" s="41" t="s">
        <v>75</v>
      </c>
      <c r="O246" s="41" t="s">
        <v>85</v>
      </c>
      <c r="P246" s="41" t="s">
        <v>1912</v>
      </c>
      <c r="Q246" s="41" t="s">
        <v>3958</v>
      </c>
      <c r="R246" s="41" t="s">
        <v>76</v>
      </c>
      <c r="S246" s="702" t="s">
        <v>4264</v>
      </c>
      <c r="T246" s="702" t="s">
        <v>4265</v>
      </c>
      <c r="U246" s="41" t="s">
        <v>74</v>
      </c>
      <c r="V246" s="41" t="s">
        <v>79</v>
      </c>
      <c r="W246" s="41" t="s">
        <v>78</v>
      </c>
      <c r="X246" s="41" t="s">
        <v>132</v>
      </c>
      <c r="Y246" s="702" t="s">
        <v>81</v>
      </c>
      <c r="Z246" s="41" t="s">
        <v>340</v>
      </c>
      <c r="AA246" s="659" t="s">
        <v>340</v>
      </c>
      <c r="AB246" s="659" t="s">
        <v>340</v>
      </c>
      <c r="AC246" s="659" t="s">
        <v>340</v>
      </c>
      <c r="AD246" s="659" t="s">
        <v>340</v>
      </c>
      <c r="AE246" s="659" t="s">
        <v>340</v>
      </c>
      <c r="AF246" s="659" t="s">
        <v>340</v>
      </c>
      <c r="AG246" s="659" t="s">
        <v>340</v>
      </c>
      <c r="AH246" s="659" t="s">
        <v>340</v>
      </c>
      <c r="AI246" s="659" t="s">
        <v>340</v>
      </c>
      <c r="AJ246" s="659" t="s">
        <v>340</v>
      </c>
      <c r="AK246" s="659" t="s">
        <v>340</v>
      </c>
      <c r="AL246" s="659" t="s">
        <v>340</v>
      </c>
      <c r="AM246" s="23" t="s">
        <v>340</v>
      </c>
      <c r="AN246" s="674" t="s">
        <v>449</v>
      </c>
      <c r="AO246" s="701" t="s">
        <v>342</v>
      </c>
      <c r="AP246" s="701" t="s">
        <v>455</v>
      </c>
      <c r="AQ246" s="675" t="s">
        <v>340</v>
      </c>
    </row>
    <row r="247" spans="1:43" ht="43.5" thickTop="1">
      <c r="A247" s="908" t="s">
        <v>584</v>
      </c>
      <c r="B247" s="880" t="s">
        <v>378</v>
      </c>
      <c r="C247" s="843" t="s">
        <v>342</v>
      </c>
      <c r="D247" s="843" t="s">
        <v>127</v>
      </c>
      <c r="E247" s="843" t="s">
        <v>340</v>
      </c>
      <c r="F247" s="843" t="s">
        <v>340</v>
      </c>
      <c r="G247" s="876" t="s">
        <v>340</v>
      </c>
      <c r="H247" s="876" t="s">
        <v>340</v>
      </c>
      <c r="I247" s="876" t="s">
        <v>340</v>
      </c>
      <c r="J247" s="843" t="s">
        <v>271</v>
      </c>
      <c r="K247" s="843" t="s">
        <v>69</v>
      </c>
      <c r="L247" s="843" t="s">
        <v>73</v>
      </c>
      <c r="M247" s="876" t="s">
        <v>340</v>
      </c>
      <c r="N247" s="876" t="s">
        <v>75</v>
      </c>
      <c r="O247" s="876" t="s">
        <v>85</v>
      </c>
      <c r="P247" s="876" t="s">
        <v>1912</v>
      </c>
      <c r="Q247" s="876" t="s">
        <v>3958</v>
      </c>
      <c r="R247" s="876" t="s">
        <v>76</v>
      </c>
      <c r="S247" s="878" t="s">
        <v>4264</v>
      </c>
      <c r="T247" s="878" t="s">
        <v>4265</v>
      </c>
      <c r="U247" s="876" t="s">
        <v>74</v>
      </c>
      <c r="V247" s="876" t="s">
        <v>79</v>
      </c>
      <c r="W247" s="876" t="s">
        <v>78</v>
      </c>
      <c r="X247" s="876" t="s">
        <v>132</v>
      </c>
      <c r="Y247" s="878" t="s">
        <v>81</v>
      </c>
      <c r="Z247" s="876" t="s">
        <v>340</v>
      </c>
      <c r="AA247" s="843" t="s">
        <v>340</v>
      </c>
      <c r="AB247" s="843" t="s">
        <v>340</v>
      </c>
      <c r="AC247" s="843" t="s">
        <v>340</v>
      </c>
      <c r="AD247" s="843" t="s">
        <v>340</v>
      </c>
      <c r="AE247" s="843" t="s">
        <v>340</v>
      </c>
      <c r="AF247" s="843" t="s">
        <v>340</v>
      </c>
      <c r="AG247" s="843" t="s">
        <v>340</v>
      </c>
      <c r="AH247" s="843" t="s">
        <v>340</v>
      </c>
      <c r="AI247" s="843" t="s">
        <v>340</v>
      </c>
      <c r="AJ247" s="843" t="s">
        <v>340</v>
      </c>
      <c r="AK247" s="843" t="s">
        <v>340</v>
      </c>
      <c r="AL247" s="843" t="s">
        <v>340</v>
      </c>
      <c r="AM247" s="65" t="s">
        <v>340</v>
      </c>
      <c r="AN247" s="910" t="s">
        <v>449</v>
      </c>
      <c r="AO247" s="850" t="s">
        <v>342</v>
      </c>
      <c r="AP247" s="850" t="s">
        <v>455</v>
      </c>
      <c r="AQ247" s="879" t="s">
        <v>340</v>
      </c>
    </row>
    <row r="248" spans="1:43" ht="43.5" thickBot="1">
      <c r="A248" s="909" t="s">
        <v>598</v>
      </c>
      <c r="B248" s="826" t="s">
        <v>378</v>
      </c>
      <c r="C248" s="709" t="s">
        <v>342</v>
      </c>
      <c r="D248" s="709" t="s">
        <v>127</v>
      </c>
      <c r="E248" s="709" t="s">
        <v>340</v>
      </c>
      <c r="F248" s="709" t="s">
        <v>340</v>
      </c>
      <c r="G248" s="710" t="s">
        <v>340</v>
      </c>
      <c r="H248" s="710" t="s">
        <v>340</v>
      </c>
      <c r="I248" s="710" t="s">
        <v>340</v>
      </c>
      <c r="J248" s="709" t="s">
        <v>271</v>
      </c>
      <c r="K248" s="709" t="s">
        <v>69</v>
      </c>
      <c r="L248" s="709" t="s">
        <v>73</v>
      </c>
      <c r="M248" s="710" t="s">
        <v>340</v>
      </c>
      <c r="N248" s="710" t="s">
        <v>75</v>
      </c>
      <c r="O248" s="710" t="s">
        <v>85</v>
      </c>
      <c r="P248" s="710" t="s">
        <v>1912</v>
      </c>
      <c r="Q248" s="710" t="s">
        <v>3958</v>
      </c>
      <c r="R248" s="710" t="s">
        <v>76</v>
      </c>
      <c r="S248" s="828" t="s">
        <v>4264</v>
      </c>
      <c r="T248" s="828" t="s">
        <v>4265</v>
      </c>
      <c r="U248" s="710" t="s">
        <v>74</v>
      </c>
      <c r="V248" s="710" t="s">
        <v>79</v>
      </c>
      <c r="W248" s="710" t="s">
        <v>78</v>
      </c>
      <c r="X248" s="710" t="s">
        <v>132</v>
      </c>
      <c r="Y248" s="828" t="s">
        <v>81</v>
      </c>
      <c r="Z248" s="710" t="s">
        <v>340</v>
      </c>
      <c r="AA248" s="709" t="s">
        <v>340</v>
      </c>
      <c r="AB248" s="709" t="s">
        <v>340</v>
      </c>
      <c r="AC248" s="709" t="s">
        <v>340</v>
      </c>
      <c r="AD248" s="709" t="s">
        <v>340</v>
      </c>
      <c r="AE248" s="709" t="s">
        <v>340</v>
      </c>
      <c r="AF248" s="709" t="s">
        <v>340</v>
      </c>
      <c r="AG248" s="709" t="s">
        <v>340</v>
      </c>
      <c r="AH248" s="709" t="s">
        <v>340</v>
      </c>
      <c r="AI248" s="709" t="s">
        <v>340</v>
      </c>
      <c r="AJ248" s="709" t="s">
        <v>340</v>
      </c>
      <c r="AK248" s="709" t="s">
        <v>340</v>
      </c>
      <c r="AL248" s="709" t="s">
        <v>340</v>
      </c>
      <c r="AM248" s="22" t="s">
        <v>340</v>
      </c>
      <c r="AN248" s="684" t="s">
        <v>449</v>
      </c>
      <c r="AO248" s="84" t="s">
        <v>342</v>
      </c>
      <c r="AP248" s="84" t="s">
        <v>455</v>
      </c>
      <c r="AQ248" s="685" t="s">
        <v>340</v>
      </c>
    </row>
    <row r="249" spans="1:43" ht="14.7" thickTop="1">
      <c r="A249" s="919" t="s">
        <v>3855</v>
      </c>
      <c r="B249" s="679" t="s">
        <v>3888</v>
      </c>
      <c r="C249" s="16" t="s">
        <v>449</v>
      </c>
      <c r="D249" s="918" t="s">
        <v>4073</v>
      </c>
      <c r="E249" s="16" t="s">
        <v>340</v>
      </c>
      <c r="F249" s="16" t="s">
        <v>340</v>
      </c>
      <c r="G249" s="16" t="s">
        <v>340</v>
      </c>
      <c r="H249" s="16" t="s">
        <v>340</v>
      </c>
      <c r="I249" s="16" t="s">
        <v>340</v>
      </c>
      <c r="J249" s="16" t="s">
        <v>340</v>
      </c>
      <c r="K249" s="16" t="s">
        <v>340</v>
      </c>
      <c r="L249" s="16" t="s">
        <v>340</v>
      </c>
      <c r="M249" s="24" t="s">
        <v>3959</v>
      </c>
      <c r="N249" s="16" t="s">
        <v>340</v>
      </c>
      <c r="O249" s="16" t="s">
        <v>340</v>
      </c>
      <c r="P249" s="16" t="s">
        <v>340</v>
      </c>
      <c r="Q249" s="16" t="s">
        <v>340</v>
      </c>
      <c r="R249" s="16" t="s">
        <v>340</v>
      </c>
      <c r="S249" s="16" t="s">
        <v>340</v>
      </c>
      <c r="T249" s="16" t="s">
        <v>340</v>
      </c>
      <c r="U249" s="16" t="s">
        <v>340</v>
      </c>
      <c r="V249" s="16" t="s">
        <v>340</v>
      </c>
      <c r="W249" s="16" t="s">
        <v>340</v>
      </c>
      <c r="X249" s="16" t="s">
        <v>340</v>
      </c>
      <c r="Y249" s="16" t="s">
        <v>340</v>
      </c>
      <c r="Z249" s="16" t="s">
        <v>340</v>
      </c>
      <c r="AA249" s="16" t="s">
        <v>340</v>
      </c>
      <c r="AB249" s="16" t="s">
        <v>340</v>
      </c>
      <c r="AC249" s="16" t="s">
        <v>340</v>
      </c>
      <c r="AD249" s="16" t="s">
        <v>340</v>
      </c>
      <c r="AE249" s="16" t="s">
        <v>340</v>
      </c>
      <c r="AF249" s="16" t="s">
        <v>340</v>
      </c>
      <c r="AG249" s="16" t="s">
        <v>340</v>
      </c>
      <c r="AH249" s="16" t="s">
        <v>340</v>
      </c>
      <c r="AI249" s="16" t="s">
        <v>340</v>
      </c>
      <c r="AJ249" s="16" t="s">
        <v>340</v>
      </c>
      <c r="AK249" s="16" t="s">
        <v>340</v>
      </c>
      <c r="AL249" s="16" t="s">
        <v>340</v>
      </c>
      <c r="AM249" s="16" t="s">
        <v>340</v>
      </c>
      <c r="AN249" s="663" t="s">
        <v>449</v>
      </c>
      <c r="AO249" s="696" t="s">
        <v>449</v>
      </c>
      <c r="AP249" s="671" t="s">
        <v>449</v>
      </c>
      <c r="AQ249" s="664" t="s">
        <v>340</v>
      </c>
    </row>
    <row r="250" spans="1:43" ht="14.7" thickBot="1">
      <c r="A250" s="920" t="s">
        <v>3856</v>
      </c>
      <c r="B250" s="679" t="s">
        <v>3888</v>
      </c>
      <c r="C250" s="21" t="s">
        <v>449</v>
      </c>
      <c r="D250" s="21" t="s">
        <v>4073</v>
      </c>
      <c r="E250" s="21" t="s">
        <v>340</v>
      </c>
      <c r="F250" s="21" t="s">
        <v>340</v>
      </c>
      <c r="G250" s="21" t="s">
        <v>340</v>
      </c>
      <c r="H250" s="21" t="s">
        <v>340</v>
      </c>
      <c r="I250" s="21" t="s">
        <v>340</v>
      </c>
      <c r="J250" s="21" t="s">
        <v>340</v>
      </c>
      <c r="K250" s="21" t="s">
        <v>340</v>
      </c>
      <c r="L250" s="21" t="s">
        <v>340</v>
      </c>
      <c r="M250" s="31" t="s">
        <v>3959</v>
      </c>
      <c r="N250" s="21" t="s">
        <v>340</v>
      </c>
      <c r="O250" s="21" t="s">
        <v>340</v>
      </c>
      <c r="P250" s="21" t="s">
        <v>340</v>
      </c>
      <c r="Q250" s="21" t="s">
        <v>340</v>
      </c>
      <c r="R250" s="21" t="s">
        <v>340</v>
      </c>
      <c r="S250" s="21" t="s">
        <v>340</v>
      </c>
      <c r="T250" s="21" t="s">
        <v>340</v>
      </c>
      <c r="U250" s="21" t="s">
        <v>340</v>
      </c>
      <c r="V250" s="21" t="s">
        <v>340</v>
      </c>
      <c r="W250" s="21" t="s">
        <v>340</v>
      </c>
      <c r="X250" s="21" t="s">
        <v>340</v>
      </c>
      <c r="Y250" s="21" t="s">
        <v>340</v>
      </c>
      <c r="Z250" s="21" t="s">
        <v>340</v>
      </c>
      <c r="AA250" s="21" t="s">
        <v>340</v>
      </c>
      <c r="AB250" s="21" t="s">
        <v>340</v>
      </c>
      <c r="AC250" s="21" t="s">
        <v>340</v>
      </c>
      <c r="AD250" s="21" t="s">
        <v>340</v>
      </c>
      <c r="AE250" s="21" t="s">
        <v>340</v>
      </c>
      <c r="AF250" s="21" t="s">
        <v>340</v>
      </c>
      <c r="AG250" s="21" t="s">
        <v>340</v>
      </c>
      <c r="AH250" s="21" t="s">
        <v>340</v>
      </c>
      <c r="AI250" s="21" t="s">
        <v>340</v>
      </c>
      <c r="AJ250" s="21" t="s">
        <v>340</v>
      </c>
      <c r="AK250" s="21" t="s">
        <v>340</v>
      </c>
      <c r="AL250" s="21" t="s">
        <v>340</v>
      </c>
      <c r="AM250" s="21" t="s">
        <v>340</v>
      </c>
      <c r="AN250" s="669" t="s">
        <v>449</v>
      </c>
      <c r="AO250" s="695" t="s">
        <v>449</v>
      </c>
      <c r="AP250" s="672" t="s">
        <v>449</v>
      </c>
      <c r="AQ250" s="670" t="s">
        <v>340</v>
      </c>
    </row>
    <row r="251" spans="1:43" ht="43.8" thickTop="1" thickBot="1">
      <c r="A251" s="917" t="s">
        <v>35</v>
      </c>
      <c r="B251" s="673" t="s">
        <v>379</v>
      </c>
      <c r="C251" s="659" t="s">
        <v>342</v>
      </c>
      <c r="D251" s="659" t="s">
        <v>127</v>
      </c>
      <c r="E251" s="659" t="s">
        <v>340</v>
      </c>
      <c r="F251" s="659" t="s">
        <v>340</v>
      </c>
      <c r="G251" s="41" t="s">
        <v>340</v>
      </c>
      <c r="H251" s="41" t="s">
        <v>340</v>
      </c>
      <c r="I251" s="41" t="s">
        <v>340</v>
      </c>
      <c r="J251" s="659" t="s">
        <v>340</v>
      </c>
      <c r="K251" s="659" t="s">
        <v>69</v>
      </c>
      <c r="L251" s="659" t="s">
        <v>73</v>
      </c>
      <c r="M251" s="41" t="s">
        <v>340</v>
      </c>
      <c r="N251" s="41" t="s">
        <v>75</v>
      </c>
      <c r="O251" s="41" t="s">
        <v>85</v>
      </c>
      <c r="P251" s="41" t="s">
        <v>1912</v>
      </c>
      <c r="Q251" s="41" t="s">
        <v>3958</v>
      </c>
      <c r="R251" s="41" t="s">
        <v>76</v>
      </c>
      <c r="S251" s="702" t="s">
        <v>4264</v>
      </c>
      <c r="T251" s="702" t="s">
        <v>4265</v>
      </c>
      <c r="U251" s="41" t="s">
        <v>74</v>
      </c>
      <c r="V251" s="41" t="s">
        <v>79</v>
      </c>
      <c r="W251" s="41" t="s">
        <v>78</v>
      </c>
      <c r="X251" s="41" t="s">
        <v>132</v>
      </c>
      <c r="Y251" s="702" t="s">
        <v>81</v>
      </c>
      <c r="Z251" s="41" t="s">
        <v>340</v>
      </c>
      <c r="AA251" s="659" t="s">
        <v>340</v>
      </c>
      <c r="AB251" s="659" t="s">
        <v>340</v>
      </c>
      <c r="AC251" s="659" t="s">
        <v>340</v>
      </c>
      <c r="AD251" s="659" t="s">
        <v>340</v>
      </c>
      <c r="AE251" s="659" t="s">
        <v>340</v>
      </c>
      <c r="AF251" s="659" t="s">
        <v>340</v>
      </c>
      <c r="AG251" s="659" t="s">
        <v>340</v>
      </c>
      <c r="AH251" s="659" t="s">
        <v>340</v>
      </c>
      <c r="AI251" s="659" t="s">
        <v>340</v>
      </c>
      <c r="AJ251" s="659" t="s">
        <v>340</v>
      </c>
      <c r="AK251" s="659" t="s">
        <v>340</v>
      </c>
      <c r="AL251" s="659" t="s">
        <v>340</v>
      </c>
      <c r="AM251" s="23" t="s">
        <v>340</v>
      </c>
      <c r="AN251" s="674" t="s">
        <v>449</v>
      </c>
      <c r="AO251" s="701" t="s">
        <v>342</v>
      </c>
      <c r="AP251" s="701" t="s">
        <v>455</v>
      </c>
      <c r="AQ251" s="675" t="s">
        <v>340</v>
      </c>
    </row>
    <row r="252" spans="1:43" ht="43.5" thickTop="1">
      <c r="A252" s="885" t="s">
        <v>124</v>
      </c>
      <c r="B252" s="661" t="s">
        <v>380</v>
      </c>
      <c r="C252" s="37" t="s">
        <v>342</v>
      </c>
      <c r="D252" s="37" t="s">
        <v>127</v>
      </c>
      <c r="E252" s="37" t="s">
        <v>340</v>
      </c>
      <c r="F252" s="37" t="s">
        <v>340</v>
      </c>
      <c r="G252" s="24" t="s">
        <v>340</v>
      </c>
      <c r="H252" s="24" t="s">
        <v>340</v>
      </c>
      <c r="I252" s="24" t="s">
        <v>340</v>
      </c>
      <c r="J252" s="37" t="s">
        <v>340</v>
      </c>
      <c r="K252" s="37" t="s">
        <v>69</v>
      </c>
      <c r="L252" s="37" t="s">
        <v>73</v>
      </c>
      <c r="M252" s="24" t="s">
        <v>340</v>
      </c>
      <c r="N252" s="24" t="s">
        <v>75</v>
      </c>
      <c r="O252" s="24" t="s">
        <v>85</v>
      </c>
      <c r="P252" s="24" t="s">
        <v>1912</v>
      </c>
      <c r="Q252" s="24" t="s">
        <v>3958</v>
      </c>
      <c r="R252" s="24" t="s">
        <v>76</v>
      </c>
      <c r="S252" s="26" t="s">
        <v>4264</v>
      </c>
      <c r="T252" s="26" t="s">
        <v>4265</v>
      </c>
      <c r="U252" s="24" t="s">
        <v>74</v>
      </c>
      <c r="V252" s="24" t="s">
        <v>79</v>
      </c>
      <c r="W252" s="24" t="s">
        <v>78</v>
      </c>
      <c r="X252" s="24" t="s">
        <v>132</v>
      </c>
      <c r="Y252" s="26" t="s">
        <v>81</v>
      </c>
      <c r="Z252" s="24" t="s">
        <v>340</v>
      </c>
      <c r="AA252" s="37" t="s">
        <v>340</v>
      </c>
      <c r="AB252" s="37" t="s">
        <v>340</v>
      </c>
      <c r="AC252" s="37" t="s">
        <v>340</v>
      </c>
      <c r="AD252" s="37" t="s">
        <v>340</v>
      </c>
      <c r="AE252" s="37" t="s">
        <v>340</v>
      </c>
      <c r="AF252" s="37" t="s">
        <v>340</v>
      </c>
      <c r="AG252" s="37" t="s">
        <v>340</v>
      </c>
      <c r="AH252" s="37" t="s">
        <v>340</v>
      </c>
      <c r="AI252" s="37" t="s">
        <v>340</v>
      </c>
      <c r="AJ252" s="37" t="s">
        <v>340</v>
      </c>
      <c r="AK252" s="37" t="s">
        <v>340</v>
      </c>
      <c r="AL252" s="37" t="s">
        <v>340</v>
      </c>
      <c r="AM252" s="16" t="s">
        <v>340</v>
      </c>
      <c r="AN252" s="663" t="s">
        <v>449</v>
      </c>
      <c r="AO252" s="671" t="s">
        <v>342</v>
      </c>
      <c r="AP252" s="671" t="s">
        <v>455</v>
      </c>
      <c r="AQ252" s="664" t="s">
        <v>340</v>
      </c>
    </row>
    <row r="253" spans="1:43" ht="43.2">
      <c r="A253" s="886" t="s">
        <v>125</v>
      </c>
      <c r="B253" s="665" t="s">
        <v>380</v>
      </c>
      <c r="C253" s="39" t="s">
        <v>342</v>
      </c>
      <c r="D253" s="39" t="s">
        <v>127</v>
      </c>
      <c r="E253" s="39" t="s">
        <v>340</v>
      </c>
      <c r="F253" s="39" t="s">
        <v>340</v>
      </c>
      <c r="G253" s="28" t="s">
        <v>340</v>
      </c>
      <c r="H253" s="28" t="s">
        <v>340</v>
      </c>
      <c r="I253" s="28" t="s">
        <v>340</v>
      </c>
      <c r="J253" s="39" t="s">
        <v>340</v>
      </c>
      <c r="K253" s="39" t="s">
        <v>69</v>
      </c>
      <c r="L253" s="39" t="s">
        <v>73</v>
      </c>
      <c r="M253" s="28" t="s">
        <v>340</v>
      </c>
      <c r="N253" s="28" t="s">
        <v>75</v>
      </c>
      <c r="O253" s="28" t="s">
        <v>85</v>
      </c>
      <c r="P253" s="28" t="s">
        <v>1912</v>
      </c>
      <c r="Q253" s="28" t="s">
        <v>3958</v>
      </c>
      <c r="R253" s="28" t="s">
        <v>76</v>
      </c>
      <c r="S253" s="30" t="s">
        <v>4264</v>
      </c>
      <c r="T253" s="30" t="s">
        <v>4265</v>
      </c>
      <c r="U253" s="28" t="s">
        <v>74</v>
      </c>
      <c r="V253" s="28" t="s">
        <v>79</v>
      </c>
      <c r="W253" s="28" t="s">
        <v>78</v>
      </c>
      <c r="X253" s="28" t="s">
        <v>132</v>
      </c>
      <c r="Y253" s="30" t="s">
        <v>81</v>
      </c>
      <c r="Z253" s="28" t="s">
        <v>340</v>
      </c>
      <c r="AA253" s="39" t="s">
        <v>340</v>
      </c>
      <c r="AB253" s="39" t="s">
        <v>340</v>
      </c>
      <c r="AC253" s="39" t="s">
        <v>340</v>
      </c>
      <c r="AD253" s="39" t="s">
        <v>340</v>
      </c>
      <c r="AE253" s="39" t="s">
        <v>340</v>
      </c>
      <c r="AF253" s="39" t="s">
        <v>340</v>
      </c>
      <c r="AG253" s="39" t="s">
        <v>340</v>
      </c>
      <c r="AH253" s="39" t="s">
        <v>340</v>
      </c>
      <c r="AI253" s="39" t="s">
        <v>340</v>
      </c>
      <c r="AJ253" s="39" t="s">
        <v>340</v>
      </c>
      <c r="AK253" s="39" t="s">
        <v>340</v>
      </c>
      <c r="AL253" s="39" t="s">
        <v>340</v>
      </c>
      <c r="AM253" s="18" t="s">
        <v>340</v>
      </c>
      <c r="AN253" s="79" t="s">
        <v>449</v>
      </c>
      <c r="AO253" s="80" t="s">
        <v>342</v>
      </c>
      <c r="AP253" s="80" t="s">
        <v>455</v>
      </c>
      <c r="AQ253" s="666" t="s">
        <v>340</v>
      </c>
    </row>
    <row r="254" spans="1:43" ht="43.2">
      <c r="A254" s="886" t="s">
        <v>605</v>
      </c>
      <c r="B254" s="665" t="s">
        <v>380</v>
      </c>
      <c r="C254" s="39" t="s">
        <v>342</v>
      </c>
      <c r="D254" s="39" t="s">
        <v>127</v>
      </c>
      <c r="E254" s="39" t="s">
        <v>340</v>
      </c>
      <c r="F254" s="39" t="s">
        <v>340</v>
      </c>
      <c r="G254" s="28" t="s">
        <v>340</v>
      </c>
      <c r="H254" s="28" t="s">
        <v>340</v>
      </c>
      <c r="I254" s="28" t="s">
        <v>340</v>
      </c>
      <c r="J254" s="39" t="s">
        <v>340</v>
      </c>
      <c r="K254" s="39" t="s">
        <v>69</v>
      </c>
      <c r="L254" s="39" t="s">
        <v>73</v>
      </c>
      <c r="M254" s="28" t="s">
        <v>340</v>
      </c>
      <c r="N254" s="28" t="s">
        <v>75</v>
      </c>
      <c r="O254" s="28" t="s">
        <v>85</v>
      </c>
      <c r="P254" s="28" t="s">
        <v>1912</v>
      </c>
      <c r="Q254" s="28" t="s">
        <v>3958</v>
      </c>
      <c r="R254" s="28" t="s">
        <v>76</v>
      </c>
      <c r="S254" s="30" t="s">
        <v>4264</v>
      </c>
      <c r="T254" s="30" t="s">
        <v>4265</v>
      </c>
      <c r="U254" s="28" t="s">
        <v>74</v>
      </c>
      <c r="V254" s="28" t="s">
        <v>79</v>
      </c>
      <c r="W254" s="28" t="s">
        <v>78</v>
      </c>
      <c r="X254" s="28" t="s">
        <v>132</v>
      </c>
      <c r="Y254" s="30" t="s">
        <v>81</v>
      </c>
      <c r="Z254" s="28" t="s">
        <v>340</v>
      </c>
      <c r="AA254" s="39" t="s">
        <v>340</v>
      </c>
      <c r="AB254" s="39" t="s">
        <v>340</v>
      </c>
      <c r="AC254" s="39" t="s">
        <v>340</v>
      </c>
      <c r="AD254" s="39" t="s">
        <v>340</v>
      </c>
      <c r="AE254" s="39" t="s">
        <v>340</v>
      </c>
      <c r="AF254" s="39" t="s">
        <v>340</v>
      </c>
      <c r="AG254" s="39" t="s">
        <v>340</v>
      </c>
      <c r="AH254" s="39" t="s">
        <v>340</v>
      </c>
      <c r="AI254" s="39" t="s">
        <v>340</v>
      </c>
      <c r="AJ254" s="39" t="s">
        <v>340</v>
      </c>
      <c r="AK254" s="39" t="s">
        <v>340</v>
      </c>
      <c r="AL254" s="39" t="s">
        <v>340</v>
      </c>
      <c r="AM254" s="18" t="s">
        <v>340</v>
      </c>
      <c r="AN254" s="79" t="s">
        <v>449</v>
      </c>
      <c r="AO254" s="80" t="s">
        <v>342</v>
      </c>
      <c r="AP254" s="80" t="s">
        <v>455</v>
      </c>
      <c r="AQ254" s="666" t="s">
        <v>340</v>
      </c>
    </row>
    <row r="255" spans="1:43" ht="43.5" thickBot="1">
      <c r="A255" s="887" t="s">
        <v>609</v>
      </c>
      <c r="B255" s="667" t="s">
        <v>380</v>
      </c>
      <c r="C255" s="38" t="s">
        <v>342</v>
      </c>
      <c r="D255" s="38" t="s">
        <v>127</v>
      </c>
      <c r="E255" s="38" t="s">
        <v>340</v>
      </c>
      <c r="F255" s="38" t="s">
        <v>340</v>
      </c>
      <c r="G255" s="31" t="s">
        <v>340</v>
      </c>
      <c r="H255" s="31" t="s">
        <v>340</v>
      </c>
      <c r="I255" s="31" t="s">
        <v>340</v>
      </c>
      <c r="J255" s="38" t="s">
        <v>340</v>
      </c>
      <c r="K255" s="38" t="s">
        <v>69</v>
      </c>
      <c r="L255" s="38" t="s">
        <v>73</v>
      </c>
      <c r="M255" s="31" t="s">
        <v>340</v>
      </c>
      <c r="N255" s="31" t="s">
        <v>75</v>
      </c>
      <c r="O255" s="31" t="s">
        <v>85</v>
      </c>
      <c r="P255" s="31" t="s">
        <v>1912</v>
      </c>
      <c r="Q255" s="31" t="s">
        <v>3958</v>
      </c>
      <c r="R255" s="31" t="s">
        <v>76</v>
      </c>
      <c r="S255" s="33" t="s">
        <v>4264</v>
      </c>
      <c r="T255" s="33" t="s">
        <v>4265</v>
      </c>
      <c r="U255" s="31" t="s">
        <v>74</v>
      </c>
      <c r="V255" s="31" t="s">
        <v>79</v>
      </c>
      <c r="W255" s="31" t="s">
        <v>78</v>
      </c>
      <c r="X255" s="31" t="s">
        <v>132</v>
      </c>
      <c r="Y255" s="33" t="s">
        <v>81</v>
      </c>
      <c r="Z255" s="31" t="s">
        <v>340</v>
      </c>
      <c r="AA255" s="38" t="s">
        <v>340</v>
      </c>
      <c r="AB255" s="38" t="s">
        <v>340</v>
      </c>
      <c r="AC255" s="38" t="s">
        <v>340</v>
      </c>
      <c r="AD255" s="38" t="s">
        <v>340</v>
      </c>
      <c r="AE255" s="38" t="s">
        <v>340</v>
      </c>
      <c r="AF255" s="38" t="s">
        <v>340</v>
      </c>
      <c r="AG255" s="38" t="s">
        <v>340</v>
      </c>
      <c r="AH255" s="38" t="s">
        <v>340</v>
      </c>
      <c r="AI255" s="38" t="s">
        <v>340</v>
      </c>
      <c r="AJ255" s="38" t="s">
        <v>340</v>
      </c>
      <c r="AK255" s="38" t="s">
        <v>340</v>
      </c>
      <c r="AL255" s="38" t="s">
        <v>340</v>
      </c>
      <c r="AM255" s="21" t="s">
        <v>340</v>
      </c>
      <c r="AN255" s="669" t="s">
        <v>449</v>
      </c>
      <c r="AO255" s="672" t="s">
        <v>342</v>
      </c>
      <c r="AP255" s="672" t="s">
        <v>455</v>
      </c>
      <c r="AQ255" s="670" t="s">
        <v>340</v>
      </c>
    </row>
    <row r="256" spans="1:43" ht="43.8" thickTop="1" thickBot="1">
      <c r="A256" s="917" t="s">
        <v>570</v>
      </c>
      <c r="B256" s="673" t="s">
        <v>382</v>
      </c>
      <c r="C256" s="659" t="s">
        <v>342</v>
      </c>
      <c r="D256" s="659" t="s">
        <v>340</v>
      </c>
      <c r="E256" s="659" t="s">
        <v>340</v>
      </c>
      <c r="F256" s="659" t="s">
        <v>340</v>
      </c>
      <c r="G256" s="41" t="s">
        <v>340</v>
      </c>
      <c r="H256" s="41" t="s">
        <v>340</v>
      </c>
      <c r="I256" s="41" t="s">
        <v>340</v>
      </c>
      <c r="J256" s="659" t="s">
        <v>340</v>
      </c>
      <c r="K256" s="659" t="s">
        <v>135</v>
      </c>
      <c r="L256" s="659" t="s">
        <v>340</v>
      </c>
      <c r="M256" s="41" t="s">
        <v>340</v>
      </c>
      <c r="N256" s="41" t="s">
        <v>75</v>
      </c>
      <c r="O256" s="41" t="s">
        <v>85</v>
      </c>
      <c r="P256" s="41" t="s">
        <v>1912</v>
      </c>
      <c r="Q256" s="41" t="s">
        <v>3958</v>
      </c>
      <c r="R256" s="41" t="s">
        <v>76</v>
      </c>
      <c r="S256" s="702" t="s">
        <v>4264</v>
      </c>
      <c r="T256" s="702" t="s">
        <v>4265</v>
      </c>
      <c r="U256" s="41" t="s">
        <v>74</v>
      </c>
      <c r="V256" s="41" t="s">
        <v>79</v>
      </c>
      <c r="W256" s="41" t="s">
        <v>78</v>
      </c>
      <c r="X256" s="41" t="s">
        <v>132</v>
      </c>
      <c r="Y256" s="702" t="s">
        <v>81</v>
      </c>
      <c r="Z256" s="41" t="s">
        <v>340</v>
      </c>
      <c r="AA256" s="659" t="s">
        <v>340</v>
      </c>
      <c r="AB256" s="659" t="s">
        <v>340</v>
      </c>
      <c r="AC256" s="659" t="s">
        <v>340</v>
      </c>
      <c r="AD256" s="659" t="s">
        <v>340</v>
      </c>
      <c r="AE256" s="659" t="s">
        <v>340</v>
      </c>
      <c r="AF256" s="659" t="s">
        <v>340</v>
      </c>
      <c r="AG256" s="659" t="s">
        <v>340</v>
      </c>
      <c r="AH256" s="659" t="s">
        <v>340</v>
      </c>
      <c r="AI256" s="659" t="s">
        <v>340</v>
      </c>
      <c r="AJ256" s="659" t="s">
        <v>340</v>
      </c>
      <c r="AK256" s="659" t="s">
        <v>340</v>
      </c>
      <c r="AL256" s="659" t="s">
        <v>340</v>
      </c>
      <c r="AM256" s="23" t="s">
        <v>340</v>
      </c>
      <c r="AN256" s="674" t="s">
        <v>449</v>
      </c>
      <c r="AO256" s="701" t="s">
        <v>342</v>
      </c>
      <c r="AP256" s="922" t="s">
        <v>459</v>
      </c>
      <c r="AQ256" s="675" t="s">
        <v>340</v>
      </c>
    </row>
    <row r="257" spans="1:43" ht="43.5" thickTop="1">
      <c r="A257" s="885" t="s">
        <v>220</v>
      </c>
      <c r="B257" s="661" t="s">
        <v>383</v>
      </c>
      <c r="C257" s="37" t="s">
        <v>342</v>
      </c>
      <c r="D257" s="37" t="s">
        <v>340</v>
      </c>
      <c r="E257" s="37" t="s">
        <v>227</v>
      </c>
      <c r="F257" s="37" t="s">
        <v>340</v>
      </c>
      <c r="G257" s="24" t="s">
        <v>340</v>
      </c>
      <c r="H257" s="24" t="s">
        <v>340</v>
      </c>
      <c r="I257" s="24" t="s">
        <v>340</v>
      </c>
      <c r="J257" s="37" t="s">
        <v>340</v>
      </c>
      <c r="K257" s="923" t="s">
        <v>384</v>
      </c>
      <c r="L257" s="37" t="s">
        <v>340</v>
      </c>
      <c r="M257" s="24" t="s">
        <v>340</v>
      </c>
      <c r="N257" s="26" t="s">
        <v>4255</v>
      </c>
      <c r="O257" s="24" t="s">
        <v>85</v>
      </c>
      <c r="P257" s="24" t="s">
        <v>1912</v>
      </c>
      <c r="Q257" s="24" t="s">
        <v>3958</v>
      </c>
      <c r="R257" s="24" t="s">
        <v>76</v>
      </c>
      <c r="S257" s="924" t="s">
        <v>4264</v>
      </c>
      <c r="T257" s="924" t="s">
        <v>4265</v>
      </c>
      <c r="U257" s="24" t="s">
        <v>74</v>
      </c>
      <c r="V257" s="24" t="s">
        <v>79</v>
      </c>
      <c r="W257" s="24" t="s">
        <v>78</v>
      </c>
      <c r="X257" s="24" t="s">
        <v>132</v>
      </c>
      <c r="Y257" s="26" t="s">
        <v>81</v>
      </c>
      <c r="Z257" s="24" t="s">
        <v>340</v>
      </c>
      <c r="AA257" s="37" t="s">
        <v>340</v>
      </c>
      <c r="AB257" s="37" t="s">
        <v>340</v>
      </c>
      <c r="AC257" s="37" t="s">
        <v>340</v>
      </c>
      <c r="AD257" s="37" t="s">
        <v>340</v>
      </c>
      <c r="AE257" s="37" t="s">
        <v>340</v>
      </c>
      <c r="AF257" s="37" t="s">
        <v>340</v>
      </c>
      <c r="AG257" s="37" t="s">
        <v>340</v>
      </c>
      <c r="AH257" s="37" t="s">
        <v>340</v>
      </c>
      <c r="AI257" s="37" t="s">
        <v>340</v>
      </c>
      <c r="AJ257" s="37" t="s">
        <v>340</v>
      </c>
      <c r="AK257" s="37" t="s">
        <v>340</v>
      </c>
      <c r="AL257" s="37" t="s">
        <v>340</v>
      </c>
      <c r="AM257" s="16" t="s">
        <v>340</v>
      </c>
      <c r="AN257" s="925" t="s">
        <v>449</v>
      </c>
      <c r="AO257" s="671" t="s">
        <v>342</v>
      </c>
      <c r="AP257" s="703" t="s">
        <v>459</v>
      </c>
      <c r="AQ257" s="664" t="s">
        <v>340</v>
      </c>
    </row>
    <row r="258" spans="1:43" ht="43.5" thickBot="1">
      <c r="A258" s="887" t="s">
        <v>221</v>
      </c>
      <c r="B258" s="667" t="s">
        <v>383</v>
      </c>
      <c r="C258" s="38" t="s">
        <v>342</v>
      </c>
      <c r="D258" s="38" t="s">
        <v>340</v>
      </c>
      <c r="E258" s="38" t="s">
        <v>227</v>
      </c>
      <c r="F258" s="38" t="s">
        <v>340</v>
      </c>
      <c r="G258" s="31" t="s">
        <v>340</v>
      </c>
      <c r="H258" s="31" t="s">
        <v>340</v>
      </c>
      <c r="I258" s="31" t="s">
        <v>340</v>
      </c>
      <c r="J258" s="38" t="s">
        <v>340</v>
      </c>
      <c r="K258" s="926" t="s">
        <v>384</v>
      </c>
      <c r="L258" s="38" t="s">
        <v>340</v>
      </c>
      <c r="M258" s="31" t="s">
        <v>340</v>
      </c>
      <c r="N258" s="33" t="s">
        <v>4255</v>
      </c>
      <c r="O258" s="31" t="s">
        <v>85</v>
      </c>
      <c r="P258" s="31" t="s">
        <v>1912</v>
      </c>
      <c r="Q258" s="31" t="s">
        <v>3958</v>
      </c>
      <c r="R258" s="31" t="s">
        <v>76</v>
      </c>
      <c r="S258" s="32" t="s">
        <v>4264</v>
      </c>
      <c r="T258" s="32" t="s">
        <v>4265</v>
      </c>
      <c r="U258" s="31" t="s">
        <v>74</v>
      </c>
      <c r="V258" s="31" t="s">
        <v>79</v>
      </c>
      <c r="W258" s="31" t="s">
        <v>78</v>
      </c>
      <c r="X258" s="31" t="s">
        <v>132</v>
      </c>
      <c r="Y258" s="33" t="s">
        <v>81</v>
      </c>
      <c r="Z258" s="31" t="s">
        <v>340</v>
      </c>
      <c r="AA258" s="38" t="s">
        <v>340</v>
      </c>
      <c r="AB258" s="38" t="s">
        <v>340</v>
      </c>
      <c r="AC258" s="38" t="s">
        <v>340</v>
      </c>
      <c r="AD258" s="38" t="s">
        <v>340</v>
      </c>
      <c r="AE258" s="38" t="s">
        <v>340</v>
      </c>
      <c r="AF258" s="38" t="s">
        <v>340</v>
      </c>
      <c r="AG258" s="38" t="s">
        <v>340</v>
      </c>
      <c r="AH258" s="38" t="s">
        <v>340</v>
      </c>
      <c r="AI258" s="38" t="s">
        <v>340</v>
      </c>
      <c r="AJ258" s="38" t="s">
        <v>340</v>
      </c>
      <c r="AK258" s="38" t="s">
        <v>340</v>
      </c>
      <c r="AL258" s="38" t="s">
        <v>340</v>
      </c>
      <c r="AM258" s="21" t="s">
        <v>340</v>
      </c>
      <c r="AN258" s="927" t="s">
        <v>449</v>
      </c>
      <c r="AO258" s="672" t="s">
        <v>342</v>
      </c>
      <c r="AP258" s="699" t="s">
        <v>459</v>
      </c>
      <c r="AQ258" s="670" t="s">
        <v>340</v>
      </c>
    </row>
    <row r="259" spans="1:43" ht="43.8" thickTop="1" thickBot="1">
      <c r="A259" s="941" t="s">
        <v>429</v>
      </c>
      <c r="B259" s="689" t="s">
        <v>432</v>
      </c>
      <c r="C259" s="41" t="s">
        <v>342</v>
      </c>
      <c r="D259" s="23" t="s">
        <v>340</v>
      </c>
      <c r="E259" s="940" t="s">
        <v>3780</v>
      </c>
      <c r="F259" s="23" t="s">
        <v>340</v>
      </c>
      <c r="G259" s="23" t="s">
        <v>340</v>
      </c>
      <c r="H259" s="23" t="s">
        <v>340</v>
      </c>
      <c r="I259" s="23" t="s">
        <v>340</v>
      </c>
      <c r="J259" s="23" t="s">
        <v>340</v>
      </c>
      <c r="K259" s="41" t="s">
        <v>1844</v>
      </c>
      <c r="L259" s="23" t="s">
        <v>340</v>
      </c>
      <c r="M259" s="23" t="s">
        <v>340</v>
      </c>
      <c r="N259" s="41" t="s">
        <v>75</v>
      </c>
      <c r="O259" s="41" t="s">
        <v>85</v>
      </c>
      <c r="P259" s="41" t="s">
        <v>1912</v>
      </c>
      <c r="Q259" s="41" t="s">
        <v>3958</v>
      </c>
      <c r="R259" s="41" t="s">
        <v>76</v>
      </c>
      <c r="S259" s="64" t="s">
        <v>4264</v>
      </c>
      <c r="T259" s="64" t="s">
        <v>4265</v>
      </c>
      <c r="U259" s="41" t="s">
        <v>74</v>
      </c>
      <c r="V259" s="41" t="s">
        <v>79</v>
      </c>
      <c r="W259" s="41" t="s">
        <v>78</v>
      </c>
      <c r="X259" s="41" t="s">
        <v>132</v>
      </c>
      <c r="Y259" s="702" t="s">
        <v>81</v>
      </c>
      <c r="Z259" s="41" t="s">
        <v>340</v>
      </c>
      <c r="AA259" s="846" t="s">
        <v>1800</v>
      </c>
      <c r="AB259" s="846" t="s">
        <v>1804</v>
      </c>
      <c r="AC259" s="846" t="s">
        <v>1806</v>
      </c>
      <c r="AD259" s="846" t="s">
        <v>1808</v>
      </c>
      <c r="AE259" s="846" t="s">
        <v>1810</v>
      </c>
      <c r="AF259" s="846" t="s">
        <v>1812</v>
      </c>
      <c r="AG259" s="846" t="s">
        <v>1814</v>
      </c>
      <c r="AH259" s="23" t="s">
        <v>340</v>
      </c>
      <c r="AI259" s="23" t="s">
        <v>340</v>
      </c>
      <c r="AJ259" s="23" t="s">
        <v>340</v>
      </c>
      <c r="AK259" s="23" t="s">
        <v>340</v>
      </c>
      <c r="AL259" s="23" t="s">
        <v>340</v>
      </c>
      <c r="AM259" s="23" t="s">
        <v>340</v>
      </c>
      <c r="AN259" s="674" t="s">
        <v>449</v>
      </c>
      <c r="AO259" s="701" t="s">
        <v>342</v>
      </c>
      <c r="AP259" s="1069" t="s">
        <v>459</v>
      </c>
      <c r="AQ259" s="675" t="s">
        <v>340</v>
      </c>
    </row>
    <row r="260" spans="1:43" ht="62.25" customHeight="1" thickTop="1" thickBot="1">
      <c r="A260" s="1066" t="s">
        <v>4370</v>
      </c>
      <c r="B260" s="1147" t="s">
        <v>4371</v>
      </c>
      <c r="C260" s="41" t="s">
        <v>342</v>
      </c>
      <c r="D260" s="23"/>
      <c r="E260" s="940"/>
      <c r="F260" s="23"/>
      <c r="G260" s="23"/>
      <c r="H260" s="23"/>
      <c r="I260" s="23"/>
      <c r="J260" s="23"/>
      <c r="K260" s="41"/>
      <c r="L260" s="23"/>
      <c r="M260" s="23"/>
      <c r="N260" s="41"/>
      <c r="O260" s="41"/>
      <c r="P260" s="41"/>
      <c r="Q260" s="41"/>
      <c r="R260" s="41"/>
      <c r="S260" s="64"/>
      <c r="T260" s="64"/>
      <c r="U260" s="41"/>
      <c r="V260" s="41"/>
      <c r="W260" s="41"/>
      <c r="X260" s="41"/>
      <c r="Y260" s="702"/>
      <c r="Z260" s="41"/>
      <c r="AA260" s="846"/>
      <c r="AB260" s="846"/>
      <c r="AC260" s="846"/>
      <c r="AD260" s="846"/>
      <c r="AE260" s="846"/>
      <c r="AF260" s="846"/>
      <c r="AG260" s="846"/>
      <c r="AH260" s="23"/>
      <c r="AI260" s="23"/>
      <c r="AJ260" s="23"/>
      <c r="AK260" s="23"/>
      <c r="AL260" s="23"/>
      <c r="AM260" s="23"/>
      <c r="AN260" s="1072" t="s">
        <v>449</v>
      </c>
      <c r="AO260" s="701" t="s">
        <v>342</v>
      </c>
      <c r="AP260" s="1069" t="s">
        <v>459</v>
      </c>
      <c r="AQ260" s="1068" t="s">
        <v>340</v>
      </c>
    </row>
    <row r="261" spans="1:43" ht="62.25" customHeight="1" thickTop="1">
      <c r="A261" s="1133" t="s">
        <v>4546</v>
      </c>
      <c r="B261" s="1134" t="s">
        <v>4570</v>
      </c>
      <c r="C261" s="24" t="s">
        <v>342</v>
      </c>
      <c r="D261" s="1135" t="s">
        <v>340</v>
      </c>
      <c r="E261" s="1136"/>
      <c r="F261" s="1136" t="s">
        <v>340</v>
      </c>
      <c r="G261" s="1136" t="s">
        <v>340</v>
      </c>
      <c r="H261" s="1136" t="s">
        <v>340</v>
      </c>
      <c r="I261" s="1136" t="s">
        <v>340</v>
      </c>
      <c r="J261" s="1136" t="s">
        <v>340</v>
      </c>
      <c r="K261" s="24" t="s">
        <v>4571</v>
      </c>
      <c r="L261" s="1136" t="s">
        <v>340</v>
      </c>
      <c r="M261" s="1136" t="s">
        <v>340</v>
      </c>
      <c r="N261" s="24"/>
      <c r="O261" s="24"/>
      <c r="P261" s="24"/>
      <c r="Q261" s="24"/>
      <c r="R261" s="24"/>
      <c r="S261" s="25"/>
      <c r="T261" s="25"/>
      <c r="U261" s="24"/>
      <c r="V261" s="24"/>
      <c r="W261" s="24"/>
      <c r="X261" s="24"/>
      <c r="Y261" s="26"/>
      <c r="Z261" s="24"/>
      <c r="AA261" s="1136"/>
      <c r="AB261" s="1136"/>
      <c r="AC261" s="1136"/>
      <c r="AD261" s="1136"/>
      <c r="AE261" s="1136"/>
      <c r="AF261" s="1136"/>
      <c r="AG261" s="1136"/>
      <c r="AH261" s="16"/>
      <c r="AI261" s="16"/>
      <c r="AJ261" s="16"/>
      <c r="AK261" s="16"/>
      <c r="AL261" s="16"/>
      <c r="AM261" s="16"/>
      <c r="AN261" s="1137"/>
      <c r="AO261" s="1138" t="s">
        <v>342</v>
      </c>
      <c r="AP261" s="1138" t="s">
        <v>459</v>
      </c>
      <c r="AQ261" s="1139" t="s">
        <v>340</v>
      </c>
    </row>
    <row r="262" spans="1:43" ht="62.25" customHeight="1" thickBot="1">
      <c r="A262" s="1140" t="s">
        <v>4572</v>
      </c>
      <c r="B262" s="1141" t="s">
        <v>4570</v>
      </c>
      <c r="C262" s="930" t="s">
        <v>342</v>
      </c>
      <c r="D262" s="1142" t="s">
        <v>340</v>
      </c>
      <c r="E262" s="1142"/>
      <c r="F262" s="1142" t="s">
        <v>340</v>
      </c>
      <c r="G262" s="1142" t="s">
        <v>340</v>
      </c>
      <c r="H262" s="1142" t="s">
        <v>340</v>
      </c>
      <c r="I262" s="1142" t="s">
        <v>340</v>
      </c>
      <c r="J262" s="1142" t="s">
        <v>340</v>
      </c>
      <c r="K262" s="930" t="s">
        <v>4571</v>
      </c>
      <c r="L262" s="1142" t="s">
        <v>340</v>
      </c>
      <c r="M262" s="1142" t="s">
        <v>340</v>
      </c>
      <c r="N262" s="930"/>
      <c r="O262" s="930"/>
      <c r="P262" s="930"/>
      <c r="Q262" s="930"/>
      <c r="R262" s="930"/>
      <c r="S262" s="931"/>
      <c r="T262" s="931"/>
      <c r="U262" s="930"/>
      <c r="V262" s="930"/>
      <c r="W262" s="930"/>
      <c r="X262" s="930"/>
      <c r="Y262" s="1143"/>
      <c r="Z262" s="930"/>
      <c r="AA262" s="1142"/>
      <c r="AB262" s="1142"/>
      <c r="AC262" s="1142"/>
      <c r="AD262" s="1142"/>
      <c r="AE262" s="1142"/>
      <c r="AF262" s="1142"/>
      <c r="AG262" s="1142"/>
      <c r="AH262" s="928"/>
      <c r="AI262" s="928"/>
      <c r="AJ262" s="928"/>
      <c r="AK262" s="928"/>
      <c r="AL262" s="928"/>
      <c r="AM262" s="928"/>
      <c r="AN262" s="1144"/>
      <c r="AO262" s="1145" t="s">
        <v>342</v>
      </c>
      <c r="AP262" s="1145" t="s">
        <v>459</v>
      </c>
      <c r="AQ262" s="1146" t="s">
        <v>340</v>
      </c>
    </row>
    <row r="263" spans="1:43" ht="43.8" thickTop="1" thickBot="1">
      <c r="A263" s="942" t="s">
        <v>3454</v>
      </c>
      <c r="B263" s="679" t="s">
        <v>3461</v>
      </c>
      <c r="C263" s="41" t="s">
        <v>342</v>
      </c>
      <c r="D263" s="23" t="s">
        <v>340</v>
      </c>
      <c r="E263" s="23" t="s">
        <v>340</v>
      </c>
      <c r="F263" s="23" t="s">
        <v>340</v>
      </c>
      <c r="G263" s="23" t="s">
        <v>340</v>
      </c>
      <c r="H263" s="23" t="s">
        <v>340</v>
      </c>
      <c r="I263" s="23" t="s">
        <v>340</v>
      </c>
      <c r="J263" s="23" t="s">
        <v>340</v>
      </c>
      <c r="K263" s="41" t="s">
        <v>1844</v>
      </c>
      <c r="L263" s="23" t="s">
        <v>340</v>
      </c>
      <c r="M263" s="23" t="s">
        <v>340</v>
      </c>
      <c r="N263" s="41" t="s">
        <v>75</v>
      </c>
      <c r="O263" s="41" t="s">
        <v>85</v>
      </c>
      <c r="P263" s="41" t="s">
        <v>1912</v>
      </c>
      <c r="Q263" s="41" t="s">
        <v>3958</v>
      </c>
      <c r="R263" s="41" t="s">
        <v>76</v>
      </c>
      <c r="S263" s="64" t="s">
        <v>4264</v>
      </c>
      <c r="T263" s="64" t="s">
        <v>4265</v>
      </c>
      <c r="U263" s="41" t="s">
        <v>74</v>
      </c>
      <c r="V263" s="41" t="s">
        <v>79</v>
      </c>
      <c r="W263" s="41" t="s">
        <v>78</v>
      </c>
      <c r="X263" s="41" t="s">
        <v>132</v>
      </c>
      <c r="Y263" s="702" t="s">
        <v>81</v>
      </c>
      <c r="Z263" s="41" t="s">
        <v>340</v>
      </c>
      <c r="AA263" s="23" t="s">
        <v>340</v>
      </c>
      <c r="AB263" s="23" t="s">
        <v>340</v>
      </c>
      <c r="AC263" s="23" t="s">
        <v>340</v>
      </c>
      <c r="AD263" s="23" t="s">
        <v>340</v>
      </c>
      <c r="AE263" s="23" t="s">
        <v>340</v>
      </c>
      <c r="AF263" s="23" t="s">
        <v>340</v>
      </c>
      <c r="AG263" s="23" t="s">
        <v>340</v>
      </c>
      <c r="AH263" s="23" t="s">
        <v>340</v>
      </c>
      <c r="AI263" s="23" t="s">
        <v>340</v>
      </c>
      <c r="AJ263" s="23" t="s">
        <v>340</v>
      </c>
      <c r="AK263" s="23" t="s">
        <v>340</v>
      </c>
      <c r="AL263" s="23" t="s">
        <v>340</v>
      </c>
      <c r="AM263" s="23" t="s">
        <v>340</v>
      </c>
      <c r="AN263" s="674" t="s">
        <v>449</v>
      </c>
      <c r="AO263" s="701" t="s">
        <v>342</v>
      </c>
      <c r="AP263" s="922" t="s">
        <v>459</v>
      </c>
      <c r="AQ263" s="675" t="s">
        <v>340</v>
      </c>
    </row>
    <row r="264" spans="1:43" ht="14.7" thickTop="1">
      <c r="A264" s="890" t="s">
        <v>98</v>
      </c>
      <c r="B264" s="687" t="s">
        <v>385</v>
      </c>
      <c r="C264" s="16" t="s">
        <v>342</v>
      </c>
      <c r="D264" s="16" t="s">
        <v>340</v>
      </c>
      <c r="E264" s="16" t="s">
        <v>340</v>
      </c>
      <c r="F264" s="16" t="s">
        <v>340</v>
      </c>
      <c r="G264" s="34" t="s">
        <v>340</v>
      </c>
      <c r="H264" s="34" t="s">
        <v>340</v>
      </c>
      <c r="I264" s="34" t="s">
        <v>340</v>
      </c>
      <c r="J264" s="16" t="s">
        <v>340</v>
      </c>
      <c r="K264" s="16" t="s">
        <v>340</v>
      </c>
      <c r="L264" s="16" t="s">
        <v>340</v>
      </c>
      <c r="M264" s="34" t="s">
        <v>340</v>
      </c>
      <c r="N264" s="34" t="s">
        <v>340</v>
      </c>
      <c r="O264" s="34" t="s">
        <v>340</v>
      </c>
      <c r="P264" s="34" t="s">
        <v>340</v>
      </c>
      <c r="Q264" s="34" t="s">
        <v>340</v>
      </c>
      <c r="R264" s="34" t="s">
        <v>340</v>
      </c>
      <c r="S264" s="34" t="s">
        <v>340</v>
      </c>
      <c r="T264" s="34" t="s">
        <v>340</v>
      </c>
      <c r="U264" s="34" t="s">
        <v>340</v>
      </c>
      <c r="V264" s="34" t="s">
        <v>340</v>
      </c>
      <c r="W264" s="34" t="s">
        <v>340</v>
      </c>
      <c r="X264" s="34" t="s">
        <v>340</v>
      </c>
      <c r="Y264" s="34" t="s">
        <v>340</v>
      </c>
      <c r="Z264" s="34" t="s">
        <v>340</v>
      </c>
      <c r="AA264" s="16" t="s">
        <v>340</v>
      </c>
      <c r="AB264" s="16" t="s">
        <v>340</v>
      </c>
      <c r="AC264" s="16" t="s">
        <v>340</v>
      </c>
      <c r="AD264" s="16" t="s">
        <v>340</v>
      </c>
      <c r="AE264" s="16" t="s">
        <v>340</v>
      </c>
      <c r="AF264" s="16" t="s">
        <v>340</v>
      </c>
      <c r="AG264" s="16" t="s">
        <v>340</v>
      </c>
      <c r="AH264" s="16" t="s">
        <v>340</v>
      </c>
      <c r="AI264" s="16" t="s">
        <v>340</v>
      </c>
      <c r="AJ264" s="16" t="s">
        <v>340</v>
      </c>
      <c r="AK264" s="16" t="s">
        <v>340</v>
      </c>
      <c r="AL264" s="16" t="s">
        <v>340</v>
      </c>
      <c r="AM264" s="16" t="s">
        <v>340</v>
      </c>
      <c r="AN264" s="663" t="s">
        <v>449</v>
      </c>
      <c r="AO264" s="663" t="s">
        <v>449</v>
      </c>
      <c r="AP264" s="663" t="s">
        <v>449</v>
      </c>
      <c r="AQ264" s="664" t="s">
        <v>340</v>
      </c>
    </row>
    <row r="265" spans="1:43">
      <c r="A265" s="891" t="s">
        <v>131</v>
      </c>
      <c r="B265" s="679" t="s">
        <v>385</v>
      </c>
      <c r="C265" s="18" t="s">
        <v>342</v>
      </c>
      <c r="D265" s="18" t="s">
        <v>340</v>
      </c>
      <c r="E265" s="18" t="s">
        <v>340</v>
      </c>
      <c r="F265" s="18" t="s">
        <v>340</v>
      </c>
      <c r="G265" s="35" t="s">
        <v>340</v>
      </c>
      <c r="H265" s="35" t="s">
        <v>340</v>
      </c>
      <c r="I265" s="35" t="s">
        <v>340</v>
      </c>
      <c r="J265" s="18" t="s">
        <v>340</v>
      </c>
      <c r="K265" s="18" t="s">
        <v>340</v>
      </c>
      <c r="L265" s="18" t="s">
        <v>340</v>
      </c>
      <c r="M265" s="35" t="s">
        <v>340</v>
      </c>
      <c r="N265" s="35" t="s">
        <v>340</v>
      </c>
      <c r="O265" s="35" t="s">
        <v>340</v>
      </c>
      <c r="P265" s="35" t="s">
        <v>340</v>
      </c>
      <c r="Q265" s="35" t="s">
        <v>340</v>
      </c>
      <c r="R265" s="35" t="s">
        <v>340</v>
      </c>
      <c r="S265" s="35" t="s">
        <v>340</v>
      </c>
      <c r="T265" s="35" t="s">
        <v>340</v>
      </c>
      <c r="U265" s="35" t="s">
        <v>340</v>
      </c>
      <c r="V265" s="35" t="s">
        <v>340</v>
      </c>
      <c r="W265" s="35" t="s">
        <v>340</v>
      </c>
      <c r="X265" s="35" t="s">
        <v>340</v>
      </c>
      <c r="Y265" s="35" t="s">
        <v>340</v>
      </c>
      <c r="Z265" s="35" t="s">
        <v>340</v>
      </c>
      <c r="AA265" s="18" t="s">
        <v>340</v>
      </c>
      <c r="AB265" s="18" t="s">
        <v>340</v>
      </c>
      <c r="AC265" s="18" t="s">
        <v>340</v>
      </c>
      <c r="AD265" s="18" t="s">
        <v>340</v>
      </c>
      <c r="AE265" s="18" t="s">
        <v>340</v>
      </c>
      <c r="AF265" s="18" t="s">
        <v>340</v>
      </c>
      <c r="AG265" s="18" t="s">
        <v>340</v>
      </c>
      <c r="AH265" s="18" t="s">
        <v>340</v>
      </c>
      <c r="AI265" s="18" t="s">
        <v>340</v>
      </c>
      <c r="AJ265" s="18" t="s">
        <v>340</v>
      </c>
      <c r="AK265" s="18" t="s">
        <v>340</v>
      </c>
      <c r="AL265" s="18" t="s">
        <v>340</v>
      </c>
      <c r="AM265" s="18" t="s">
        <v>340</v>
      </c>
      <c r="AN265" s="79" t="s">
        <v>449</v>
      </c>
      <c r="AO265" s="79" t="s">
        <v>449</v>
      </c>
      <c r="AP265" s="79" t="s">
        <v>449</v>
      </c>
      <c r="AQ265" s="666" t="s">
        <v>340</v>
      </c>
    </row>
    <row r="266" spans="1:43">
      <c r="A266" s="891" t="s">
        <v>95</v>
      </c>
      <c r="B266" s="679" t="s">
        <v>385</v>
      </c>
      <c r="C266" s="18" t="s">
        <v>342</v>
      </c>
      <c r="D266" s="18" t="s">
        <v>340</v>
      </c>
      <c r="E266" s="18" t="s">
        <v>340</v>
      </c>
      <c r="F266" s="18" t="s">
        <v>340</v>
      </c>
      <c r="G266" s="35" t="s">
        <v>340</v>
      </c>
      <c r="H266" s="35" t="s">
        <v>340</v>
      </c>
      <c r="I266" s="35" t="s">
        <v>340</v>
      </c>
      <c r="J266" s="18" t="s">
        <v>340</v>
      </c>
      <c r="K266" s="18" t="s">
        <v>340</v>
      </c>
      <c r="L266" s="18" t="s">
        <v>340</v>
      </c>
      <c r="M266" s="35" t="s">
        <v>340</v>
      </c>
      <c r="N266" s="35" t="s">
        <v>340</v>
      </c>
      <c r="O266" s="35" t="s">
        <v>340</v>
      </c>
      <c r="P266" s="35" t="s">
        <v>340</v>
      </c>
      <c r="Q266" s="35" t="s">
        <v>340</v>
      </c>
      <c r="R266" s="35" t="s">
        <v>340</v>
      </c>
      <c r="S266" s="35" t="s">
        <v>340</v>
      </c>
      <c r="T266" s="35" t="s">
        <v>340</v>
      </c>
      <c r="U266" s="35" t="s">
        <v>340</v>
      </c>
      <c r="V266" s="35" t="s">
        <v>340</v>
      </c>
      <c r="W266" s="35" t="s">
        <v>340</v>
      </c>
      <c r="X266" s="35" t="s">
        <v>340</v>
      </c>
      <c r="Y266" s="35" t="s">
        <v>340</v>
      </c>
      <c r="Z266" s="35" t="s">
        <v>340</v>
      </c>
      <c r="AA266" s="18" t="s">
        <v>340</v>
      </c>
      <c r="AB266" s="18" t="s">
        <v>340</v>
      </c>
      <c r="AC266" s="18" t="s">
        <v>340</v>
      </c>
      <c r="AD266" s="18" t="s">
        <v>340</v>
      </c>
      <c r="AE266" s="18" t="s">
        <v>340</v>
      </c>
      <c r="AF266" s="18" t="s">
        <v>340</v>
      </c>
      <c r="AG266" s="18" t="s">
        <v>340</v>
      </c>
      <c r="AH266" s="18" t="s">
        <v>340</v>
      </c>
      <c r="AI266" s="18" t="s">
        <v>340</v>
      </c>
      <c r="AJ266" s="18" t="s">
        <v>340</v>
      </c>
      <c r="AK266" s="18" t="s">
        <v>340</v>
      </c>
      <c r="AL266" s="18" t="s">
        <v>340</v>
      </c>
      <c r="AM266" s="18" t="s">
        <v>340</v>
      </c>
      <c r="AN266" s="79" t="s">
        <v>449</v>
      </c>
      <c r="AO266" s="79" t="s">
        <v>449</v>
      </c>
      <c r="AP266" s="79" t="s">
        <v>449</v>
      </c>
      <c r="AQ266" s="666" t="s">
        <v>340</v>
      </c>
    </row>
    <row r="267" spans="1:43">
      <c r="A267" s="1178" t="s">
        <v>4588</v>
      </c>
      <c r="B267" s="679" t="s">
        <v>385</v>
      </c>
      <c r="C267" s="18" t="s">
        <v>342</v>
      </c>
      <c r="D267" s="18" t="s">
        <v>340</v>
      </c>
      <c r="E267" s="18" t="s">
        <v>340</v>
      </c>
      <c r="F267" s="18" t="s">
        <v>340</v>
      </c>
      <c r="G267" s="35" t="s">
        <v>340</v>
      </c>
      <c r="H267" s="35" t="s">
        <v>340</v>
      </c>
      <c r="I267" s="35" t="s">
        <v>340</v>
      </c>
      <c r="J267" s="18" t="s">
        <v>340</v>
      </c>
      <c r="K267" s="18" t="s">
        <v>340</v>
      </c>
      <c r="L267" s="18" t="s">
        <v>340</v>
      </c>
      <c r="M267" s="35" t="s">
        <v>340</v>
      </c>
      <c r="N267" s="35" t="s">
        <v>340</v>
      </c>
      <c r="O267" s="35" t="s">
        <v>340</v>
      </c>
      <c r="P267" s="35" t="s">
        <v>340</v>
      </c>
      <c r="Q267" s="35" t="s">
        <v>340</v>
      </c>
      <c r="R267" s="35" t="s">
        <v>340</v>
      </c>
      <c r="S267" s="35" t="s">
        <v>340</v>
      </c>
      <c r="T267" s="35" t="s">
        <v>340</v>
      </c>
      <c r="U267" s="35" t="s">
        <v>340</v>
      </c>
      <c r="V267" s="35" t="s">
        <v>340</v>
      </c>
      <c r="W267" s="35" t="s">
        <v>340</v>
      </c>
      <c r="X267" s="35" t="s">
        <v>340</v>
      </c>
      <c r="Y267" s="35" t="s">
        <v>340</v>
      </c>
      <c r="Z267" s="35" t="s">
        <v>340</v>
      </c>
      <c r="AA267" s="18" t="s">
        <v>340</v>
      </c>
      <c r="AB267" s="18" t="s">
        <v>340</v>
      </c>
      <c r="AC267" s="18" t="s">
        <v>340</v>
      </c>
      <c r="AD267" s="18" t="s">
        <v>340</v>
      </c>
      <c r="AE267" s="18" t="s">
        <v>340</v>
      </c>
      <c r="AF267" s="18" t="s">
        <v>340</v>
      </c>
      <c r="AG267" s="18" t="s">
        <v>340</v>
      </c>
      <c r="AH267" s="18" t="s">
        <v>340</v>
      </c>
      <c r="AI267" s="18" t="s">
        <v>340</v>
      </c>
      <c r="AJ267" s="18" t="s">
        <v>340</v>
      </c>
      <c r="AK267" s="18" t="s">
        <v>340</v>
      </c>
      <c r="AL267" s="18" t="s">
        <v>340</v>
      </c>
      <c r="AM267" s="18" t="s">
        <v>340</v>
      </c>
      <c r="AN267" s="79" t="s">
        <v>449</v>
      </c>
      <c r="AO267" s="79" t="s">
        <v>449</v>
      </c>
      <c r="AP267" s="79" t="s">
        <v>449</v>
      </c>
      <c r="AQ267" s="666" t="s">
        <v>340</v>
      </c>
    </row>
    <row r="268" spans="1:43">
      <c r="A268" s="891" t="s">
        <v>283</v>
      </c>
      <c r="B268" s="679" t="s">
        <v>385</v>
      </c>
      <c r="C268" s="18" t="s">
        <v>342</v>
      </c>
      <c r="D268" s="18" t="s">
        <v>340</v>
      </c>
      <c r="E268" s="18" t="s">
        <v>340</v>
      </c>
      <c r="F268" s="18" t="s">
        <v>340</v>
      </c>
      <c r="G268" s="35" t="s">
        <v>340</v>
      </c>
      <c r="H268" s="35" t="s">
        <v>340</v>
      </c>
      <c r="I268" s="35" t="s">
        <v>340</v>
      </c>
      <c r="J268" s="18" t="s">
        <v>340</v>
      </c>
      <c r="K268" s="18" t="s">
        <v>340</v>
      </c>
      <c r="L268" s="18" t="s">
        <v>340</v>
      </c>
      <c r="M268" s="35" t="s">
        <v>340</v>
      </c>
      <c r="N268" s="35" t="s">
        <v>340</v>
      </c>
      <c r="O268" s="35" t="s">
        <v>340</v>
      </c>
      <c r="P268" s="35" t="s">
        <v>340</v>
      </c>
      <c r="Q268" s="35" t="s">
        <v>340</v>
      </c>
      <c r="R268" s="35" t="s">
        <v>340</v>
      </c>
      <c r="S268" s="35" t="s">
        <v>340</v>
      </c>
      <c r="T268" s="35" t="s">
        <v>340</v>
      </c>
      <c r="U268" s="35" t="s">
        <v>340</v>
      </c>
      <c r="V268" s="35" t="s">
        <v>340</v>
      </c>
      <c r="W268" s="35" t="s">
        <v>340</v>
      </c>
      <c r="X268" s="35" t="s">
        <v>340</v>
      </c>
      <c r="Y268" s="35" t="s">
        <v>340</v>
      </c>
      <c r="Z268" s="35" t="s">
        <v>340</v>
      </c>
      <c r="AA268" s="18" t="s">
        <v>340</v>
      </c>
      <c r="AB268" s="18" t="s">
        <v>340</v>
      </c>
      <c r="AC268" s="18" t="s">
        <v>340</v>
      </c>
      <c r="AD268" s="18" t="s">
        <v>340</v>
      </c>
      <c r="AE268" s="18" t="s">
        <v>340</v>
      </c>
      <c r="AF268" s="18" t="s">
        <v>340</v>
      </c>
      <c r="AG268" s="18" t="s">
        <v>340</v>
      </c>
      <c r="AH268" s="18" t="s">
        <v>340</v>
      </c>
      <c r="AI268" s="18" t="s">
        <v>340</v>
      </c>
      <c r="AJ268" s="18" t="s">
        <v>340</v>
      </c>
      <c r="AK268" s="18" t="s">
        <v>340</v>
      </c>
      <c r="AL268" s="18" t="s">
        <v>340</v>
      </c>
      <c r="AM268" s="18" t="s">
        <v>340</v>
      </c>
      <c r="AN268" s="79" t="s">
        <v>449</v>
      </c>
      <c r="AO268" s="79" t="s">
        <v>449</v>
      </c>
      <c r="AP268" s="79" t="s">
        <v>449</v>
      </c>
      <c r="AQ268" s="666" t="s">
        <v>340</v>
      </c>
    </row>
    <row r="269" spans="1:43">
      <c r="A269" s="891" t="s">
        <v>284</v>
      </c>
      <c r="B269" s="679" t="s">
        <v>385</v>
      </c>
      <c r="C269" s="18" t="s">
        <v>342</v>
      </c>
      <c r="D269" s="18" t="s">
        <v>340</v>
      </c>
      <c r="E269" s="18" t="s">
        <v>340</v>
      </c>
      <c r="F269" s="18" t="s">
        <v>340</v>
      </c>
      <c r="G269" s="35" t="s">
        <v>340</v>
      </c>
      <c r="H269" s="35" t="s">
        <v>340</v>
      </c>
      <c r="I269" s="35" t="s">
        <v>340</v>
      </c>
      <c r="J269" s="18" t="s">
        <v>340</v>
      </c>
      <c r="K269" s="18" t="s">
        <v>340</v>
      </c>
      <c r="L269" s="18" t="s">
        <v>340</v>
      </c>
      <c r="M269" s="35" t="s">
        <v>340</v>
      </c>
      <c r="N269" s="35" t="s">
        <v>340</v>
      </c>
      <c r="O269" s="35" t="s">
        <v>340</v>
      </c>
      <c r="P269" s="35" t="s">
        <v>340</v>
      </c>
      <c r="Q269" s="35" t="s">
        <v>340</v>
      </c>
      <c r="R269" s="35" t="s">
        <v>340</v>
      </c>
      <c r="S269" s="35" t="s">
        <v>340</v>
      </c>
      <c r="T269" s="35" t="s">
        <v>340</v>
      </c>
      <c r="U269" s="35" t="s">
        <v>340</v>
      </c>
      <c r="V269" s="35" t="s">
        <v>340</v>
      </c>
      <c r="W269" s="35" t="s">
        <v>340</v>
      </c>
      <c r="X269" s="35" t="s">
        <v>340</v>
      </c>
      <c r="Y269" s="35" t="s">
        <v>340</v>
      </c>
      <c r="Z269" s="35" t="s">
        <v>340</v>
      </c>
      <c r="AA269" s="18" t="s">
        <v>340</v>
      </c>
      <c r="AB269" s="18" t="s">
        <v>340</v>
      </c>
      <c r="AC269" s="18" t="s">
        <v>340</v>
      </c>
      <c r="AD269" s="18" t="s">
        <v>340</v>
      </c>
      <c r="AE269" s="18" t="s">
        <v>340</v>
      </c>
      <c r="AF269" s="18" t="s">
        <v>340</v>
      </c>
      <c r="AG269" s="18" t="s">
        <v>340</v>
      </c>
      <c r="AH269" s="18" t="s">
        <v>340</v>
      </c>
      <c r="AI269" s="18" t="s">
        <v>340</v>
      </c>
      <c r="AJ269" s="18" t="s">
        <v>340</v>
      </c>
      <c r="AK269" s="18" t="s">
        <v>340</v>
      </c>
      <c r="AL269" s="18" t="s">
        <v>340</v>
      </c>
      <c r="AM269" s="18" t="s">
        <v>340</v>
      </c>
      <c r="AN269" s="79" t="s">
        <v>449</v>
      </c>
      <c r="AO269" s="79" t="s">
        <v>449</v>
      </c>
      <c r="AP269" s="79" t="s">
        <v>449</v>
      </c>
      <c r="AQ269" s="666" t="s">
        <v>340</v>
      </c>
    </row>
    <row r="270" spans="1:43">
      <c r="A270" s="891" t="s">
        <v>285</v>
      </c>
      <c r="B270" s="679" t="s">
        <v>385</v>
      </c>
      <c r="C270" s="18" t="s">
        <v>342</v>
      </c>
      <c r="D270" s="18" t="s">
        <v>340</v>
      </c>
      <c r="E270" s="18" t="s">
        <v>340</v>
      </c>
      <c r="F270" s="18" t="s">
        <v>340</v>
      </c>
      <c r="G270" s="35" t="s">
        <v>340</v>
      </c>
      <c r="H270" s="35" t="s">
        <v>340</v>
      </c>
      <c r="I270" s="35" t="s">
        <v>340</v>
      </c>
      <c r="J270" s="18" t="s">
        <v>340</v>
      </c>
      <c r="K270" s="18" t="s">
        <v>340</v>
      </c>
      <c r="L270" s="18" t="s">
        <v>340</v>
      </c>
      <c r="M270" s="35" t="s">
        <v>340</v>
      </c>
      <c r="N270" s="35" t="s">
        <v>340</v>
      </c>
      <c r="O270" s="35" t="s">
        <v>340</v>
      </c>
      <c r="P270" s="35" t="s">
        <v>340</v>
      </c>
      <c r="Q270" s="35" t="s">
        <v>340</v>
      </c>
      <c r="R270" s="35" t="s">
        <v>340</v>
      </c>
      <c r="S270" s="35" t="s">
        <v>340</v>
      </c>
      <c r="T270" s="35" t="s">
        <v>340</v>
      </c>
      <c r="U270" s="35" t="s">
        <v>340</v>
      </c>
      <c r="V270" s="35" t="s">
        <v>340</v>
      </c>
      <c r="W270" s="35" t="s">
        <v>340</v>
      </c>
      <c r="X270" s="35" t="s">
        <v>340</v>
      </c>
      <c r="Y270" s="35" t="s">
        <v>340</v>
      </c>
      <c r="Z270" s="35" t="s">
        <v>340</v>
      </c>
      <c r="AA270" s="18" t="s">
        <v>340</v>
      </c>
      <c r="AB270" s="18" t="s">
        <v>340</v>
      </c>
      <c r="AC270" s="18" t="s">
        <v>340</v>
      </c>
      <c r="AD270" s="18" t="s">
        <v>340</v>
      </c>
      <c r="AE270" s="18" t="s">
        <v>340</v>
      </c>
      <c r="AF270" s="18" t="s">
        <v>340</v>
      </c>
      <c r="AG270" s="18" t="s">
        <v>340</v>
      </c>
      <c r="AH270" s="18" t="s">
        <v>340</v>
      </c>
      <c r="AI270" s="18" t="s">
        <v>340</v>
      </c>
      <c r="AJ270" s="18" t="s">
        <v>340</v>
      </c>
      <c r="AK270" s="18" t="s">
        <v>340</v>
      </c>
      <c r="AL270" s="18" t="s">
        <v>340</v>
      </c>
      <c r="AM270" s="18" t="s">
        <v>340</v>
      </c>
      <c r="AN270" s="79" t="s">
        <v>449</v>
      </c>
      <c r="AO270" s="79" t="s">
        <v>449</v>
      </c>
      <c r="AP270" s="79" t="s">
        <v>449</v>
      </c>
      <c r="AQ270" s="666" t="s">
        <v>340</v>
      </c>
    </row>
    <row r="271" spans="1:43" ht="14.7" thickBot="1">
      <c r="A271" s="889" t="s">
        <v>286</v>
      </c>
      <c r="B271" s="680" t="s">
        <v>385</v>
      </c>
      <c r="C271" s="21" t="s">
        <v>342</v>
      </c>
      <c r="D271" s="21" t="s">
        <v>340</v>
      </c>
      <c r="E271" s="21" t="s">
        <v>340</v>
      </c>
      <c r="F271" s="21" t="s">
        <v>340</v>
      </c>
      <c r="G271" s="36" t="s">
        <v>340</v>
      </c>
      <c r="H271" s="36" t="s">
        <v>340</v>
      </c>
      <c r="I271" s="36" t="s">
        <v>340</v>
      </c>
      <c r="J271" s="21" t="s">
        <v>340</v>
      </c>
      <c r="K271" s="21" t="s">
        <v>340</v>
      </c>
      <c r="L271" s="21" t="s">
        <v>340</v>
      </c>
      <c r="M271" s="36" t="s">
        <v>340</v>
      </c>
      <c r="N271" s="36" t="s">
        <v>340</v>
      </c>
      <c r="O271" s="36" t="s">
        <v>340</v>
      </c>
      <c r="P271" s="36" t="s">
        <v>340</v>
      </c>
      <c r="Q271" s="36" t="s">
        <v>340</v>
      </c>
      <c r="R271" s="36" t="s">
        <v>340</v>
      </c>
      <c r="S271" s="36" t="s">
        <v>340</v>
      </c>
      <c r="T271" s="36" t="s">
        <v>340</v>
      </c>
      <c r="U271" s="36" t="s">
        <v>340</v>
      </c>
      <c r="V271" s="36" t="s">
        <v>340</v>
      </c>
      <c r="W271" s="36" t="s">
        <v>340</v>
      </c>
      <c r="X271" s="36" t="s">
        <v>340</v>
      </c>
      <c r="Y271" s="36" t="s">
        <v>340</v>
      </c>
      <c r="Z271" s="36" t="s">
        <v>340</v>
      </c>
      <c r="AA271" s="21" t="s">
        <v>340</v>
      </c>
      <c r="AB271" s="21" t="s">
        <v>340</v>
      </c>
      <c r="AC271" s="21" t="s">
        <v>340</v>
      </c>
      <c r="AD271" s="21" t="s">
        <v>340</v>
      </c>
      <c r="AE271" s="21" t="s">
        <v>340</v>
      </c>
      <c r="AF271" s="21" t="s">
        <v>340</v>
      </c>
      <c r="AG271" s="21" t="s">
        <v>340</v>
      </c>
      <c r="AH271" s="21" t="s">
        <v>340</v>
      </c>
      <c r="AI271" s="21" t="s">
        <v>340</v>
      </c>
      <c r="AJ271" s="21" t="s">
        <v>340</v>
      </c>
      <c r="AK271" s="21" t="s">
        <v>340</v>
      </c>
      <c r="AL271" s="21" t="s">
        <v>340</v>
      </c>
      <c r="AM271" s="21" t="s">
        <v>340</v>
      </c>
      <c r="AN271" s="669" t="s">
        <v>449</v>
      </c>
      <c r="AO271" s="669" t="s">
        <v>449</v>
      </c>
      <c r="AP271" s="669" t="s">
        <v>449</v>
      </c>
      <c r="AQ271" s="670" t="s">
        <v>340</v>
      </c>
    </row>
    <row r="272" spans="1:43" ht="15" thickTop="1" thickBot="1">
      <c r="A272" s="873" t="s">
        <v>282</v>
      </c>
      <c r="B272" s="689" t="s">
        <v>386</v>
      </c>
      <c r="C272" s="23" t="s">
        <v>342</v>
      </c>
      <c r="D272" s="23" t="s">
        <v>340</v>
      </c>
      <c r="E272" s="23" t="s">
        <v>340</v>
      </c>
      <c r="F272" s="23" t="s">
        <v>340</v>
      </c>
      <c r="G272" s="40" t="s">
        <v>340</v>
      </c>
      <c r="H272" s="40" t="s">
        <v>340</v>
      </c>
      <c r="I272" s="40" t="s">
        <v>340</v>
      </c>
      <c r="J272" s="23" t="s">
        <v>340</v>
      </c>
      <c r="K272" s="23" t="s">
        <v>340</v>
      </c>
      <c r="L272" s="23" t="s">
        <v>340</v>
      </c>
      <c r="M272" s="40" t="s">
        <v>340</v>
      </c>
      <c r="N272" s="40" t="s">
        <v>340</v>
      </c>
      <c r="O272" s="40" t="s">
        <v>340</v>
      </c>
      <c r="P272" s="40" t="s">
        <v>340</v>
      </c>
      <c r="Q272" s="40" t="s">
        <v>340</v>
      </c>
      <c r="R272" s="40" t="s">
        <v>340</v>
      </c>
      <c r="S272" s="40" t="s">
        <v>340</v>
      </c>
      <c r="T272" s="40" t="s">
        <v>340</v>
      </c>
      <c r="U272" s="40" t="s">
        <v>340</v>
      </c>
      <c r="V272" s="40" t="s">
        <v>340</v>
      </c>
      <c r="W272" s="40" t="s">
        <v>340</v>
      </c>
      <c r="X272" s="40" t="s">
        <v>340</v>
      </c>
      <c r="Y272" s="40" t="s">
        <v>340</v>
      </c>
      <c r="Z272" s="40" t="s">
        <v>340</v>
      </c>
      <c r="AA272" s="23" t="s">
        <v>340</v>
      </c>
      <c r="AB272" s="23" t="s">
        <v>340</v>
      </c>
      <c r="AC272" s="23" t="s">
        <v>340</v>
      </c>
      <c r="AD272" s="23" t="s">
        <v>340</v>
      </c>
      <c r="AE272" s="23" t="s">
        <v>340</v>
      </c>
      <c r="AF272" s="23" t="s">
        <v>340</v>
      </c>
      <c r="AG272" s="23" t="s">
        <v>340</v>
      </c>
      <c r="AH272" s="23" t="s">
        <v>340</v>
      </c>
      <c r="AI272" s="23" t="s">
        <v>340</v>
      </c>
      <c r="AJ272" s="23" t="s">
        <v>340</v>
      </c>
      <c r="AK272" s="23" t="s">
        <v>340</v>
      </c>
      <c r="AL272" s="23" t="s">
        <v>340</v>
      </c>
      <c r="AM272" s="23" t="s">
        <v>340</v>
      </c>
      <c r="AN272" s="674" t="s">
        <v>449</v>
      </c>
      <c r="AO272" s="674" t="s">
        <v>449</v>
      </c>
      <c r="AP272" s="674" t="s">
        <v>449</v>
      </c>
      <c r="AQ272" s="675" t="s">
        <v>340</v>
      </c>
    </row>
    <row r="273" spans="1:43" ht="15" thickTop="1" thickBot="1">
      <c r="A273" s="873" t="s">
        <v>7</v>
      </c>
      <c r="B273" s="689" t="s">
        <v>387</v>
      </c>
      <c r="C273" s="23" t="s">
        <v>342</v>
      </c>
      <c r="D273" s="23" t="s">
        <v>340</v>
      </c>
      <c r="E273" s="23" t="s">
        <v>340</v>
      </c>
      <c r="F273" s="23" t="s">
        <v>340</v>
      </c>
      <c r="G273" s="40" t="s">
        <v>340</v>
      </c>
      <c r="H273" s="40" t="s">
        <v>340</v>
      </c>
      <c r="I273" s="40" t="s">
        <v>340</v>
      </c>
      <c r="J273" s="23" t="s">
        <v>340</v>
      </c>
      <c r="K273" s="23" t="s">
        <v>340</v>
      </c>
      <c r="L273" s="23" t="s">
        <v>340</v>
      </c>
      <c r="M273" s="40" t="s">
        <v>340</v>
      </c>
      <c r="N273" s="40" t="s">
        <v>340</v>
      </c>
      <c r="O273" s="40" t="s">
        <v>340</v>
      </c>
      <c r="P273" s="40" t="s">
        <v>340</v>
      </c>
      <c r="Q273" s="40" t="s">
        <v>340</v>
      </c>
      <c r="R273" s="40" t="s">
        <v>340</v>
      </c>
      <c r="S273" s="40" t="s">
        <v>340</v>
      </c>
      <c r="T273" s="40" t="s">
        <v>340</v>
      </c>
      <c r="U273" s="40" t="s">
        <v>340</v>
      </c>
      <c r="V273" s="40" t="s">
        <v>340</v>
      </c>
      <c r="W273" s="40" t="s">
        <v>340</v>
      </c>
      <c r="X273" s="40" t="s">
        <v>340</v>
      </c>
      <c r="Y273" s="40" t="s">
        <v>340</v>
      </c>
      <c r="Z273" s="40" t="s">
        <v>340</v>
      </c>
      <c r="AA273" s="23" t="s">
        <v>340</v>
      </c>
      <c r="AB273" s="23" t="s">
        <v>340</v>
      </c>
      <c r="AC273" s="23" t="s">
        <v>340</v>
      </c>
      <c r="AD273" s="23" t="s">
        <v>340</v>
      </c>
      <c r="AE273" s="23" t="s">
        <v>340</v>
      </c>
      <c r="AF273" s="23" t="s">
        <v>340</v>
      </c>
      <c r="AG273" s="23" t="s">
        <v>340</v>
      </c>
      <c r="AH273" s="23" t="s">
        <v>340</v>
      </c>
      <c r="AI273" s="23" t="s">
        <v>340</v>
      </c>
      <c r="AJ273" s="23" t="s">
        <v>340</v>
      </c>
      <c r="AK273" s="23" t="s">
        <v>340</v>
      </c>
      <c r="AL273" s="23" t="s">
        <v>340</v>
      </c>
      <c r="AM273" s="23" t="s">
        <v>340</v>
      </c>
      <c r="AN273" s="674" t="s">
        <v>449</v>
      </c>
      <c r="AO273" s="674" t="s">
        <v>449</v>
      </c>
      <c r="AP273" s="674" t="s">
        <v>449</v>
      </c>
      <c r="AQ273" s="675" t="s">
        <v>340</v>
      </c>
    </row>
    <row r="274" spans="1:43" ht="15" thickTop="1" thickBot="1">
      <c r="A274" s="1088" t="s">
        <v>4398</v>
      </c>
      <c r="B274" s="1087" t="s">
        <v>4399</v>
      </c>
      <c r="C274" s="1079"/>
      <c r="D274" s="1079"/>
      <c r="E274" s="1079"/>
      <c r="F274" s="1079"/>
      <c r="G274" s="1080"/>
      <c r="H274" s="1080"/>
      <c r="I274" s="1080"/>
      <c r="J274" s="1079"/>
      <c r="K274" s="1079"/>
      <c r="L274" s="1079"/>
      <c r="M274" s="1080"/>
      <c r="N274" s="1080"/>
      <c r="O274" s="1080"/>
      <c r="P274" s="1080"/>
      <c r="Q274" s="1080"/>
      <c r="R274" s="1080"/>
      <c r="S274" s="1080"/>
      <c r="T274" s="1080"/>
      <c r="U274" s="1080"/>
      <c r="V274" s="1080"/>
      <c r="W274" s="1080"/>
      <c r="X274" s="1080"/>
      <c r="Y274" s="1080"/>
      <c r="Z274" s="1080"/>
      <c r="AA274" s="1079"/>
      <c r="AB274" s="1079"/>
      <c r="AC274" s="1079"/>
      <c r="AD274" s="1079"/>
      <c r="AE274" s="1079"/>
      <c r="AF274" s="1079"/>
      <c r="AG274" s="1079"/>
      <c r="AH274" s="1079"/>
      <c r="AI274" s="1079"/>
      <c r="AJ274" s="1079"/>
      <c r="AK274" s="1079"/>
      <c r="AL274" s="1079"/>
      <c r="AM274" s="1079"/>
      <c r="AN274" s="1110" t="s">
        <v>453</v>
      </c>
      <c r="AO274" s="674" t="s">
        <v>449</v>
      </c>
      <c r="AP274" s="1111" t="s">
        <v>449</v>
      </c>
      <c r="AQ274" s="1089" t="s">
        <v>340</v>
      </c>
    </row>
    <row r="275" spans="1:43" ht="43.5" thickTop="1">
      <c r="A275" s="890" t="s">
        <v>388</v>
      </c>
      <c r="B275" s="687" t="s">
        <v>389</v>
      </c>
      <c r="C275" s="16" t="s">
        <v>340</v>
      </c>
      <c r="D275" s="16" t="s">
        <v>340</v>
      </c>
      <c r="E275" s="16" t="s">
        <v>86</v>
      </c>
      <c r="F275" s="841" t="s">
        <v>1891</v>
      </c>
      <c r="G275" s="16" t="s">
        <v>87</v>
      </c>
      <c r="H275" s="34" t="s">
        <v>340</v>
      </c>
      <c r="I275" s="34" t="s">
        <v>340</v>
      </c>
      <c r="J275" s="16" t="s">
        <v>61</v>
      </c>
      <c r="K275" s="16" t="s">
        <v>71</v>
      </c>
      <c r="L275" s="16" t="s">
        <v>340</v>
      </c>
      <c r="M275" s="34" t="s">
        <v>340</v>
      </c>
      <c r="N275" s="24" t="s">
        <v>75</v>
      </c>
      <c r="O275" s="24" t="s">
        <v>85</v>
      </c>
      <c r="P275" s="24" t="s">
        <v>1912</v>
      </c>
      <c r="Q275" s="24" t="s">
        <v>3958</v>
      </c>
      <c r="R275" s="24" t="s">
        <v>76</v>
      </c>
      <c r="S275" s="25" t="s">
        <v>4264</v>
      </c>
      <c r="T275" s="25" t="s">
        <v>4265</v>
      </c>
      <c r="U275" s="24" t="s">
        <v>74</v>
      </c>
      <c r="V275" s="24" t="s">
        <v>79</v>
      </c>
      <c r="W275" s="24" t="s">
        <v>78</v>
      </c>
      <c r="X275" s="24" t="s">
        <v>132</v>
      </c>
      <c r="Y275" s="26" t="s">
        <v>81</v>
      </c>
      <c r="Z275" s="24" t="s">
        <v>340</v>
      </c>
      <c r="AA275" s="37" t="s">
        <v>340</v>
      </c>
      <c r="AB275" s="37" t="s">
        <v>340</v>
      </c>
      <c r="AC275" s="37" t="s">
        <v>340</v>
      </c>
      <c r="AD275" s="37" t="s">
        <v>340</v>
      </c>
      <c r="AE275" s="37" t="s">
        <v>340</v>
      </c>
      <c r="AF275" s="37" t="s">
        <v>340</v>
      </c>
      <c r="AG275" s="37" t="s">
        <v>340</v>
      </c>
      <c r="AH275" s="37" t="s">
        <v>340</v>
      </c>
      <c r="AI275" s="37" t="s">
        <v>340</v>
      </c>
      <c r="AJ275" s="37" t="s">
        <v>340</v>
      </c>
      <c r="AK275" s="37" t="s">
        <v>340</v>
      </c>
      <c r="AL275" s="37" t="s">
        <v>340</v>
      </c>
      <c r="AM275" s="16" t="s">
        <v>340</v>
      </c>
      <c r="AN275" s="663" t="s">
        <v>449</v>
      </c>
      <c r="AO275" s="663" t="s">
        <v>449</v>
      </c>
      <c r="AP275" s="663" t="s">
        <v>449</v>
      </c>
      <c r="AQ275" s="664" t="s">
        <v>340</v>
      </c>
    </row>
    <row r="276" spans="1:43" ht="43.2">
      <c r="A276" s="891" t="s">
        <v>130</v>
      </c>
      <c r="B276" s="665" t="s">
        <v>389</v>
      </c>
      <c r="C276" s="18" t="s">
        <v>340</v>
      </c>
      <c r="D276" s="18" t="s">
        <v>340</v>
      </c>
      <c r="E276" s="18" t="s">
        <v>86</v>
      </c>
      <c r="F276" s="688" t="s">
        <v>1891</v>
      </c>
      <c r="G276" s="18" t="s">
        <v>87</v>
      </c>
      <c r="H276" s="35" t="s">
        <v>340</v>
      </c>
      <c r="I276" s="35" t="s">
        <v>340</v>
      </c>
      <c r="J276" s="18" t="s">
        <v>61</v>
      </c>
      <c r="K276" s="18" t="s">
        <v>71</v>
      </c>
      <c r="L276" s="18" t="s">
        <v>340</v>
      </c>
      <c r="M276" s="28" t="s">
        <v>340</v>
      </c>
      <c r="N276" s="28" t="s">
        <v>75</v>
      </c>
      <c r="O276" s="35" t="s">
        <v>85</v>
      </c>
      <c r="P276" s="35" t="s">
        <v>1912</v>
      </c>
      <c r="Q276" s="35" t="s">
        <v>3958</v>
      </c>
      <c r="R276" s="28" t="s">
        <v>76</v>
      </c>
      <c r="S276" s="29" t="s">
        <v>4264</v>
      </c>
      <c r="T276" s="29" t="s">
        <v>4265</v>
      </c>
      <c r="U276" s="28" t="s">
        <v>74</v>
      </c>
      <c r="V276" s="28" t="s">
        <v>79</v>
      </c>
      <c r="W276" s="28" t="s">
        <v>78</v>
      </c>
      <c r="X276" s="28" t="s">
        <v>132</v>
      </c>
      <c r="Y276" s="28" t="s">
        <v>81</v>
      </c>
      <c r="Z276" s="28" t="s">
        <v>340</v>
      </c>
      <c r="AA276" s="39" t="s">
        <v>340</v>
      </c>
      <c r="AB276" s="39" t="s">
        <v>340</v>
      </c>
      <c r="AC276" s="39" t="s">
        <v>340</v>
      </c>
      <c r="AD276" s="39" t="s">
        <v>340</v>
      </c>
      <c r="AE276" s="39" t="s">
        <v>340</v>
      </c>
      <c r="AF276" s="39" t="s">
        <v>340</v>
      </c>
      <c r="AG276" s="39" t="s">
        <v>340</v>
      </c>
      <c r="AH276" s="39" t="s">
        <v>340</v>
      </c>
      <c r="AI276" s="39" t="s">
        <v>340</v>
      </c>
      <c r="AJ276" s="39" t="s">
        <v>340</v>
      </c>
      <c r="AK276" s="39" t="s">
        <v>340</v>
      </c>
      <c r="AL276" s="39" t="s">
        <v>340</v>
      </c>
      <c r="AM276" s="18" t="s">
        <v>340</v>
      </c>
      <c r="AN276" s="79" t="s">
        <v>449</v>
      </c>
      <c r="AO276" s="79" t="s">
        <v>449</v>
      </c>
      <c r="AP276" s="79" t="s">
        <v>449</v>
      </c>
      <c r="AQ276" s="666" t="s">
        <v>340</v>
      </c>
    </row>
    <row r="277" spans="1:43" ht="43.2">
      <c r="A277" s="891" t="s">
        <v>161</v>
      </c>
      <c r="B277" s="679" t="s">
        <v>389</v>
      </c>
      <c r="C277" s="18" t="s">
        <v>340</v>
      </c>
      <c r="D277" s="18" t="s">
        <v>340</v>
      </c>
      <c r="E277" s="18" t="s">
        <v>86</v>
      </c>
      <c r="F277" s="688" t="s">
        <v>1891</v>
      </c>
      <c r="G277" s="18" t="s">
        <v>87</v>
      </c>
      <c r="H277" s="35" t="s">
        <v>340</v>
      </c>
      <c r="I277" s="35" t="s">
        <v>340</v>
      </c>
      <c r="J277" s="18" t="s">
        <v>61</v>
      </c>
      <c r="K277" s="18" t="s">
        <v>71</v>
      </c>
      <c r="L277" s="18" t="s">
        <v>340</v>
      </c>
      <c r="M277" s="28" t="s">
        <v>340</v>
      </c>
      <c r="N277" s="28" t="s">
        <v>75</v>
      </c>
      <c r="O277" s="35" t="s">
        <v>85</v>
      </c>
      <c r="P277" s="35" t="s">
        <v>1912</v>
      </c>
      <c r="Q277" s="35" t="s">
        <v>3958</v>
      </c>
      <c r="R277" s="28" t="s">
        <v>76</v>
      </c>
      <c r="S277" s="29" t="s">
        <v>4264</v>
      </c>
      <c r="T277" s="29" t="s">
        <v>4265</v>
      </c>
      <c r="U277" s="28" t="s">
        <v>74</v>
      </c>
      <c r="V277" s="28" t="s">
        <v>79</v>
      </c>
      <c r="W277" s="28" t="s">
        <v>78</v>
      </c>
      <c r="X277" s="28" t="s">
        <v>132</v>
      </c>
      <c r="Y277" s="30" t="s">
        <v>81</v>
      </c>
      <c r="Z277" s="28" t="s">
        <v>340</v>
      </c>
      <c r="AA277" s="39" t="s">
        <v>340</v>
      </c>
      <c r="AB277" s="39" t="s">
        <v>340</v>
      </c>
      <c r="AC277" s="39" t="s">
        <v>340</v>
      </c>
      <c r="AD277" s="39" t="s">
        <v>340</v>
      </c>
      <c r="AE277" s="39" t="s">
        <v>340</v>
      </c>
      <c r="AF277" s="39" t="s">
        <v>340</v>
      </c>
      <c r="AG277" s="39" t="s">
        <v>340</v>
      </c>
      <c r="AH277" s="39" t="s">
        <v>340</v>
      </c>
      <c r="AI277" s="39" t="s">
        <v>340</v>
      </c>
      <c r="AJ277" s="39" t="s">
        <v>340</v>
      </c>
      <c r="AK277" s="39" t="s">
        <v>340</v>
      </c>
      <c r="AL277" s="39" t="s">
        <v>340</v>
      </c>
      <c r="AM277" s="18" t="s">
        <v>340</v>
      </c>
      <c r="AN277" s="79" t="s">
        <v>449</v>
      </c>
      <c r="AO277" s="79" t="s">
        <v>449</v>
      </c>
      <c r="AP277" s="79" t="s">
        <v>449</v>
      </c>
      <c r="AQ277" s="666" t="s">
        <v>340</v>
      </c>
    </row>
    <row r="278" spans="1:43" ht="43.2">
      <c r="A278" s="891" t="s">
        <v>296</v>
      </c>
      <c r="B278" s="679" t="s">
        <v>389</v>
      </c>
      <c r="C278" s="18" t="s">
        <v>340</v>
      </c>
      <c r="D278" s="18" t="s">
        <v>340</v>
      </c>
      <c r="E278" s="18" t="s">
        <v>86</v>
      </c>
      <c r="F278" s="688" t="s">
        <v>1891</v>
      </c>
      <c r="G278" s="18" t="s">
        <v>87</v>
      </c>
      <c r="H278" s="35" t="s">
        <v>340</v>
      </c>
      <c r="I278" s="35" t="s">
        <v>340</v>
      </c>
      <c r="J278" s="18" t="s">
        <v>61</v>
      </c>
      <c r="K278" s="18" t="s">
        <v>71</v>
      </c>
      <c r="L278" s="18" t="s">
        <v>340</v>
      </c>
      <c r="M278" s="28" t="s">
        <v>340</v>
      </c>
      <c r="N278" s="28" t="s">
        <v>75</v>
      </c>
      <c r="O278" s="35" t="s">
        <v>85</v>
      </c>
      <c r="P278" s="35" t="s">
        <v>1912</v>
      </c>
      <c r="Q278" s="35" t="s">
        <v>3958</v>
      </c>
      <c r="R278" s="28" t="s">
        <v>76</v>
      </c>
      <c r="S278" s="29" t="s">
        <v>4264</v>
      </c>
      <c r="T278" s="29" t="s">
        <v>4265</v>
      </c>
      <c r="U278" s="28" t="s">
        <v>74</v>
      </c>
      <c r="V278" s="28" t="s">
        <v>79</v>
      </c>
      <c r="W278" s="28" t="s">
        <v>78</v>
      </c>
      <c r="X278" s="28" t="s">
        <v>132</v>
      </c>
      <c r="Y278" s="28" t="s">
        <v>81</v>
      </c>
      <c r="Z278" s="28" t="s">
        <v>340</v>
      </c>
      <c r="AA278" s="39" t="s">
        <v>340</v>
      </c>
      <c r="AB278" s="39" t="s">
        <v>340</v>
      </c>
      <c r="AC278" s="39" t="s">
        <v>340</v>
      </c>
      <c r="AD278" s="39" t="s">
        <v>340</v>
      </c>
      <c r="AE278" s="39" t="s">
        <v>340</v>
      </c>
      <c r="AF278" s="39" t="s">
        <v>340</v>
      </c>
      <c r="AG278" s="39" t="s">
        <v>340</v>
      </c>
      <c r="AH278" s="39" t="s">
        <v>340</v>
      </c>
      <c r="AI278" s="39" t="s">
        <v>340</v>
      </c>
      <c r="AJ278" s="39" t="s">
        <v>340</v>
      </c>
      <c r="AK278" s="39" t="s">
        <v>340</v>
      </c>
      <c r="AL278" s="39" t="s">
        <v>340</v>
      </c>
      <c r="AM278" s="18" t="s">
        <v>340</v>
      </c>
      <c r="AN278" s="79" t="s">
        <v>449</v>
      </c>
      <c r="AO278" s="79" t="s">
        <v>449</v>
      </c>
      <c r="AP278" s="79" t="s">
        <v>449</v>
      </c>
      <c r="AQ278" s="666" t="s">
        <v>340</v>
      </c>
    </row>
    <row r="279" spans="1:43" ht="43.2">
      <c r="A279" s="891" t="s">
        <v>390</v>
      </c>
      <c r="B279" s="679" t="s">
        <v>389</v>
      </c>
      <c r="C279" s="18" t="s">
        <v>340</v>
      </c>
      <c r="D279" s="18" t="s">
        <v>340</v>
      </c>
      <c r="E279" s="18" t="s">
        <v>86</v>
      </c>
      <c r="F279" s="688" t="s">
        <v>1891</v>
      </c>
      <c r="G279" s="18" t="s">
        <v>87</v>
      </c>
      <c r="H279" s="35" t="s">
        <v>340</v>
      </c>
      <c r="I279" s="35" t="s">
        <v>340</v>
      </c>
      <c r="J279" s="18" t="s">
        <v>61</v>
      </c>
      <c r="K279" s="18" t="s">
        <v>71</v>
      </c>
      <c r="L279" s="18" t="s">
        <v>340</v>
      </c>
      <c r="M279" s="28" t="s">
        <v>340</v>
      </c>
      <c r="N279" s="28" t="s">
        <v>75</v>
      </c>
      <c r="O279" s="35" t="s">
        <v>85</v>
      </c>
      <c r="P279" s="35" t="s">
        <v>1912</v>
      </c>
      <c r="Q279" s="35" t="s">
        <v>3958</v>
      </c>
      <c r="R279" s="28" t="s">
        <v>76</v>
      </c>
      <c r="S279" s="29" t="s">
        <v>4264</v>
      </c>
      <c r="T279" s="29" t="s">
        <v>4265</v>
      </c>
      <c r="U279" s="28" t="s">
        <v>74</v>
      </c>
      <c r="V279" s="28" t="s">
        <v>79</v>
      </c>
      <c r="W279" s="28" t="s">
        <v>78</v>
      </c>
      <c r="X279" s="28" t="s">
        <v>132</v>
      </c>
      <c r="Y279" s="30" t="s">
        <v>81</v>
      </c>
      <c r="Z279" s="28" t="s">
        <v>340</v>
      </c>
      <c r="AA279" s="39" t="s">
        <v>340</v>
      </c>
      <c r="AB279" s="39" t="s">
        <v>340</v>
      </c>
      <c r="AC279" s="39" t="s">
        <v>340</v>
      </c>
      <c r="AD279" s="39" t="s">
        <v>340</v>
      </c>
      <c r="AE279" s="39" t="s">
        <v>340</v>
      </c>
      <c r="AF279" s="39" t="s">
        <v>340</v>
      </c>
      <c r="AG279" s="39" t="s">
        <v>340</v>
      </c>
      <c r="AH279" s="39" t="s">
        <v>340</v>
      </c>
      <c r="AI279" s="39" t="s">
        <v>340</v>
      </c>
      <c r="AJ279" s="39" t="s">
        <v>340</v>
      </c>
      <c r="AK279" s="39" t="s">
        <v>340</v>
      </c>
      <c r="AL279" s="39" t="s">
        <v>340</v>
      </c>
      <c r="AM279" s="18" t="s">
        <v>340</v>
      </c>
      <c r="AN279" s="79" t="s">
        <v>449</v>
      </c>
      <c r="AO279" s="79" t="s">
        <v>449</v>
      </c>
      <c r="AP279" s="79" t="s">
        <v>449</v>
      </c>
      <c r="AQ279" s="666" t="s">
        <v>340</v>
      </c>
    </row>
    <row r="280" spans="1:43" ht="43.2">
      <c r="A280" s="891" t="s">
        <v>41</v>
      </c>
      <c r="B280" s="679" t="s">
        <v>389</v>
      </c>
      <c r="C280" s="18" t="s">
        <v>340</v>
      </c>
      <c r="D280" s="18" t="s">
        <v>340</v>
      </c>
      <c r="E280" s="18" t="s">
        <v>86</v>
      </c>
      <c r="F280" s="688" t="s">
        <v>1891</v>
      </c>
      <c r="G280" s="18" t="s">
        <v>87</v>
      </c>
      <c r="H280" s="35" t="s">
        <v>340</v>
      </c>
      <c r="I280" s="35" t="s">
        <v>340</v>
      </c>
      <c r="J280" s="18" t="s">
        <v>61</v>
      </c>
      <c r="K280" s="18" t="s">
        <v>71</v>
      </c>
      <c r="L280" s="18" t="s">
        <v>340</v>
      </c>
      <c r="M280" s="28" t="s">
        <v>340</v>
      </c>
      <c r="N280" s="28" t="s">
        <v>75</v>
      </c>
      <c r="O280" s="35" t="s">
        <v>85</v>
      </c>
      <c r="P280" s="35" t="s">
        <v>1912</v>
      </c>
      <c r="Q280" s="35" t="s">
        <v>3958</v>
      </c>
      <c r="R280" s="28" t="s">
        <v>76</v>
      </c>
      <c r="S280" s="29" t="s">
        <v>4264</v>
      </c>
      <c r="T280" s="29" t="s">
        <v>4265</v>
      </c>
      <c r="U280" s="28" t="s">
        <v>74</v>
      </c>
      <c r="V280" s="28" t="s">
        <v>79</v>
      </c>
      <c r="W280" s="28" t="s">
        <v>78</v>
      </c>
      <c r="X280" s="28" t="s">
        <v>132</v>
      </c>
      <c r="Y280" s="30" t="s">
        <v>81</v>
      </c>
      <c r="Z280" s="28" t="s">
        <v>340</v>
      </c>
      <c r="AA280" s="39" t="s">
        <v>340</v>
      </c>
      <c r="AB280" s="39" t="s">
        <v>340</v>
      </c>
      <c r="AC280" s="39" t="s">
        <v>340</v>
      </c>
      <c r="AD280" s="39" t="s">
        <v>340</v>
      </c>
      <c r="AE280" s="39" t="s">
        <v>340</v>
      </c>
      <c r="AF280" s="39" t="s">
        <v>340</v>
      </c>
      <c r="AG280" s="39" t="s">
        <v>340</v>
      </c>
      <c r="AH280" s="39" t="s">
        <v>340</v>
      </c>
      <c r="AI280" s="39" t="s">
        <v>340</v>
      </c>
      <c r="AJ280" s="39" t="s">
        <v>340</v>
      </c>
      <c r="AK280" s="39" t="s">
        <v>340</v>
      </c>
      <c r="AL280" s="39" t="s">
        <v>340</v>
      </c>
      <c r="AM280" s="18" t="s">
        <v>340</v>
      </c>
      <c r="AN280" s="79" t="s">
        <v>449</v>
      </c>
      <c r="AO280" s="79" t="s">
        <v>449</v>
      </c>
      <c r="AP280" s="79" t="s">
        <v>449</v>
      </c>
      <c r="AQ280" s="666" t="s">
        <v>340</v>
      </c>
    </row>
    <row r="281" spans="1:43" ht="43.2">
      <c r="A281" s="891" t="s">
        <v>40</v>
      </c>
      <c r="B281" s="679" t="s">
        <v>389</v>
      </c>
      <c r="C281" s="18" t="s">
        <v>340</v>
      </c>
      <c r="D281" s="18" t="s">
        <v>340</v>
      </c>
      <c r="E281" s="18" t="s">
        <v>86</v>
      </c>
      <c r="F281" s="688" t="s">
        <v>1891</v>
      </c>
      <c r="G281" s="18" t="s">
        <v>87</v>
      </c>
      <c r="H281" s="35" t="s">
        <v>340</v>
      </c>
      <c r="I281" s="35" t="s">
        <v>340</v>
      </c>
      <c r="J281" s="18" t="s">
        <v>61</v>
      </c>
      <c r="K281" s="18" t="s">
        <v>71</v>
      </c>
      <c r="L281" s="18" t="s">
        <v>340</v>
      </c>
      <c r="M281" s="28" t="s">
        <v>340</v>
      </c>
      <c r="N281" s="28" t="s">
        <v>75</v>
      </c>
      <c r="O281" s="35" t="s">
        <v>85</v>
      </c>
      <c r="P281" s="35" t="s">
        <v>1912</v>
      </c>
      <c r="Q281" s="35" t="s">
        <v>3958</v>
      </c>
      <c r="R281" s="28" t="s">
        <v>76</v>
      </c>
      <c r="S281" s="29" t="s">
        <v>4264</v>
      </c>
      <c r="T281" s="29" t="s">
        <v>4265</v>
      </c>
      <c r="U281" s="28" t="s">
        <v>74</v>
      </c>
      <c r="V281" s="28" t="s">
        <v>79</v>
      </c>
      <c r="W281" s="28" t="s">
        <v>78</v>
      </c>
      <c r="X281" s="28" t="s">
        <v>132</v>
      </c>
      <c r="Y281" s="30" t="s">
        <v>81</v>
      </c>
      <c r="Z281" s="28" t="s">
        <v>340</v>
      </c>
      <c r="AA281" s="39" t="s">
        <v>340</v>
      </c>
      <c r="AB281" s="39" t="s">
        <v>340</v>
      </c>
      <c r="AC281" s="39" t="s">
        <v>340</v>
      </c>
      <c r="AD281" s="39" t="s">
        <v>340</v>
      </c>
      <c r="AE281" s="39" t="s">
        <v>340</v>
      </c>
      <c r="AF281" s="39" t="s">
        <v>340</v>
      </c>
      <c r="AG281" s="39" t="s">
        <v>340</v>
      </c>
      <c r="AH281" s="39" t="s">
        <v>340</v>
      </c>
      <c r="AI281" s="39" t="s">
        <v>340</v>
      </c>
      <c r="AJ281" s="39" t="s">
        <v>340</v>
      </c>
      <c r="AK281" s="39" t="s">
        <v>340</v>
      </c>
      <c r="AL281" s="39" t="s">
        <v>340</v>
      </c>
      <c r="AM281" s="18" t="s">
        <v>340</v>
      </c>
      <c r="AN281" s="79" t="s">
        <v>449</v>
      </c>
      <c r="AO281" s="79" t="s">
        <v>449</v>
      </c>
      <c r="AP281" s="79" t="s">
        <v>449</v>
      </c>
      <c r="AQ281" s="666" t="s">
        <v>340</v>
      </c>
    </row>
    <row r="282" spans="1:43" ht="43.2">
      <c r="A282" s="891" t="s">
        <v>39</v>
      </c>
      <c r="B282" s="679" t="s">
        <v>389</v>
      </c>
      <c r="C282" s="18" t="s">
        <v>340</v>
      </c>
      <c r="D282" s="18" t="s">
        <v>340</v>
      </c>
      <c r="E282" s="18" t="s">
        <v>86</v>
      </c>
      <c r="F282" s="688" t="s">
        <v>1891</v>
      </c>
      <c r="G282" s="18" t="s">
        <v>87</v>
      </c>
      <c r="H282" s="35" t="s">
        <v>340</v>
      </c>
      <c r="I282" s="35" t="s">
        <v>340</v>
      </c>
      <c r="J282" s="18" t="s">
        <v>61</v>
      </c>
      <c r="K282" s="18" t="s">
        <v>71</v>
      </c>
      <c r="L282" s="18" t="s">
        <v>340</v>
      </c>
      <c r="M282" s="28" t="s">
        <v>340</v>
      </c>
      <c r="N282" s="28" t="s">
        <v>75</v>
      </c>
      <c r="O282" s="35" t="s">
        <v>85</v>
      </c>
      <c r="P282" s="35" t="s">
        <v>1912</v>
      </c>
      <c r="Q282" s="35" t="s">
        <v>3958</v>
      </c>
      <c r="R282" s="28" t="s">
        <v>76</v>
      </c>
      <c r="S282" s="29" t="s">
        <v>4264</v>
      </c>
      <c r="T282" s="29" t="s">
        <v>4265</v>
      </c>
      <c r="U282" s="28" t="s">
        <v>74</v>
      </c>
      <c r="V282" s="28" t="s">
        <v>79</v>
      </c>
      <c r="W282" s="28" t="s">
        <v>78</v>
      </c>
      <c r="X282" s="28" t="s">
        <v>132</v>
      </c>
      <c r="Y282" s="30" t="s">
        <v>81</v>
      </c>
      <c r="Z282" s="28" t="s">
        <v>340</v>
      </c>
      <c r="AA282" s="39" t="s">
        <v>340</v>
      </c>
      <c r="AB282" s="39" t="s">
        <v>340</v>
      </c>
      <c r="AC282" s="39" t="s">
        <v>340</v>
      </c>
      <c r="AD282" s="39" t="s">
        <v>340</v>
      </c>
      <c r="AE282" s="39" t="s">
        <v>340</v>
      </c>
      <c r="AF282" s="39" t="s">
        <v>340</v>
      </c>
      <c r="AG282" s="39" t="s">
        <v>340</v>
      </c>
      <c r="AH282" s="39" t="s">
        <v>340</v>
      </c>
      <c r="AI282" s="39" t="s">
        <v>340</v>
      </c>
      <c r="AJ282" s="39" t="s">
        <v>340</v>
      </c>
      <c r="AK282" s="39" t="s">
        <v>340</v>
      </c>
      <c r="AL282" s="39" t="s">
        <v>340</v>
      </c>
      <c r="AM282" s="18" t="s">
        <v>340</v>
      </c>
      <c r="AN282" s="79" t="s">
        <v>449</v>
      </c>
      <c r="AO282" s="79" t="s">
        <v>449</v>
      </c>
      <c r="AP282" s="79" t="s">
        <v>449</v>
      </c>
      <c r="AQ282" s="666" t="s">
        <v>340</v>
      </c>
    </row>
    <row r="283" spans="1:43" ht="43.2">
      <c r="A283" s="891" t="s">
        <v>308</v>
      </c>
      <c r="B283" s="679" t="s">
        <v>389</v>
      </c>
      <c r="C283" s="18" t="s">
        <v>340</v>
      </c>
      <c r="D283" s="18" t="s">
        <v>340</v>
      </c>
      <c r="E283" s="688" t="s">
        <v>86</v>
      </c>
      <c r="F283" s="688" t="s">
        <v>1891</v>
      </c>
      <c r="G283" s="18" t="s">
        <v>87</v>
      </c>
      <c r="H283" s="35" t="s">
        <v>340</v>
      </c>
      <c r="I283" s="35" t="s">
        <v>340</v>
      </c>
      <c r="J283" s="18" t="s">
        <v>61</v>
      </c>
      <c r="K283" s="18" t="s">
        <v>71</v>
      </c>
      <c r="L283" s="18" t="s">
        <v>340</v>
      </c>
      <c r="M283" s="28" t="s">
        <v>340</v>
      </c>
      <c r="N283" s="28" t="s">
        <v>75</v>
      </c>
      <c r="O283" s="35" t="s">
        <v>85</v>
      </c>
      <c r="P283" s="35" t="s">
        <v>1912</v>
      </c>
      <c r="Q283" s="35" t="s">
        <v>3958</v>
      </c>
      <c r="R283" s="28" t="s">
        <v>76</v>
      </c>
      <c r="S283" s="29" t="s">
        <v>4264</v>
      </c>
      <c r="T283" s="29" t="s">
        <v>4265</v>
      </c>
      <c r="U283" s="28" t="s">
        <v>74</v>
      </c>
      <c r="V283" s="28" t="s">
        <v>79</v>
      </c>
      <c r="W283" s="28" t="s">
        <v>78</v>
      </c>
      <c r="X283" s="28" t="s">
        <v>132</v>
      </c>
      <c r="Y283" s="30" t="s">
        <v>81</v>
      </c>
      <c r="Z283" s="28" t="s">
        <v>340</v>
      </c>
      <c r="AA283" s="39" t="s">
        <v>340</v>
      </c>
      <c r="AB283" s="39" t="s">
        <v>340</v>
      </c>
      <c r="AC283" s="39" t="s">
        <v>340</v>
      </c>
      <c r="AD283" s="39" t="s">
        <v>340</v>
      </c>
      <c r="AE283" s="39" t="s">
        <v>340</v>
      </c>
      <c r="AF283" s="39" t="s">
        <v>340</v>
      </c>
      <c r="AG283" s="39" t="s">
        <v>340</v>
      </c>
      <c r="AH283" s="39" t="s">
        <v>340</v>
      </c>
      <c r="AI283" s="39" t="s">
        <v>340</v>
      </c>
      <c r="AJ283" s="39" t="s">
        <v>340</v>
      </c>
      <c r="AK283" s="39" t="s">
        <v>340</v>
      </c>
      <c r="AL283" s="39" t="s">
        <v>340</v>
      </c>
      <c r="AM283" s="18" t="s">
        <v>340</v>
      </c>
      <c r="AN283" s="79" t="s">
        <v>449</v>
      </c>
      <c r="AO283" s="79" t="s">
        <v>449</v>
      </c>
      <c r="AP283" s="79" t="s">
        <v>449</v>
      </c>
      <c r="AQ283" s="666" t="s">
        <v>340</v>
      </c>
    </row>
    <row r="284" spans="1:43" ht="43.2">
      <c r="A284" s="891" t="s">
        <v>391</v>
      </c>
      <c r="B284" s="679" t="s">
        <v>389</v>
      </c>
      <c r="C284" s="18" t="s">
        <v>340</v>
      </c>
      <c r="D284" s="18" t="s">
        <v>340</v>
      </c>
      <c r="E284" s="18" t="s">
        <v>86</v>
      </c>
      <c r="F284" s="688" t="s">
        <v>1891</v>
      </c>
      <c r="G284" s="18" t="s">
        <v>87</v>
      </c>
      <c r="H284" s="35" t="s">
        <v>340</v>
      </c>
      <c r="I284" s="35" t="s">
        <v>340</v>
      </c>
      <c r="J284" s="18" t="s">
        <v>61</v>
      </c>
      <c r="K284" s="18" t="s">
        <v>71</v>
      </c>
      <c r="L284" s="18" t="s">
        <v>340</v>
      </c>
      <c r="M284" s="28" t="s">
        <v>340</v>
      </c>
      <c r="N284" s="28" t="s">
        <v>75</v>
      </c>
      <c r="O284" s="35" t="s">
        <v>85</v>
      </c>
      <c r="P284" s="35" t="s">
        <v>1912</v>
      </c>
      <c r="Q284" s="35" t="s">
        <v>3958</v>
      </c>
      <c r="R284" s="28" t="s">
        <v>76</v>
      </c>
      <c r="S284" s="29" t="s">
        <v>4264</v>
      </c>
      <c r="T284" s="29" t="s">
        <v>4265</v>
      </c>
      <c r="U284" s="28" t="s">
        <v>74</v>
      </c>
      <c r="V284" s="28" t="s">
        <v>79</v>
      </c>
      <c r="W284" s="28" t="s">
        <v>78</v>
      </c>
      <c r="X284" s="28" t="s">
        <v>132</v>
      </c>
      <c r="Y284" s="30" t="s">
        <v>81</v>
      </c>
      <c r="Z284" s="28" t="s">
        <v>340</v>
      </c>
      <c r="AA284" s="39" t="s">
        <v>340</v>
      </c>
      <c r="AB284" s="39" t="s">
        <v>340</v>
      </c>
      <c r="AC284" s="39" t="s">
        <v>340</v>
      </c>
      <c r="AD284" s="39" t="s">
        <v>340</v>
      </c>
      <c r="AE284" s="39" t="s">
        <v>340</v>
      </c>
      <c r="AF284" s="39" t="s">
        <v>340</v>
      </c>
      <c r="AG284" s="39" t="s">
        <v>340</v>
      </c>
      <c r="AH284" s="39" t="s">
        <v>340</v>
      </c>
      <c r="AI284" s="39" t="s">
        <v>340</v>
      </c>
      <c r="AJ284" s="39" t="s">
        <v>340</v>
      </c>
      <c r="AK284" s="39" t="s">
        <v>340</v>
      </c>
      <c r="AL284" s="39" t="s">
        <v>340</v>
      </c>
      <c r="AM284" s="18" t="s">
        <v>340</v>
      </c>
      <c r="AN284" s="79" t="s">
        <v>449</v>
      </c>
      <c r="AO284" s="79" t="s">
        <v>449</v>
      </c>
      <c r="AP284" s="79" t="s">
        <v>449</v>
      </c>
      <c r="AQ284" s="666" t="s">
        <v>340</v>
      </c>
    </row>
    <row r="285" spans="1:43" ht="43.2">
      <c r="A285" s="891" t="s">
        <v>392</v>
      </c>
      <c r="B285" s="679" t="s">
        <v>389</v>
      </c>
      <c r="C285" s="18" t="s">
        <v>340</v>
      </c>
      <c r="D285" s="18" t="s">
        <v>340</v>
      </c>
      <c r="E285" s="18" t="s">
        <v>86</v>
      </c>
      <c r="F285" s="688" t="s">
        <v>1891</v>
      </c>
      <c r="G285" s="18" t="s">
        <v>87</v>
      </c>
      <c r="H285" s="35" t="s">
        <v>340</v>
      </c>
      <c r="I285" s="35" t="s">
        <v>340</v>
      </c>
      <c r="J285" s="18" t="s">
        <v>61</v>
      </c>
      <c r="K285" s="18" t="s">
        <v>71</v>
      </c>
      <c r="L285" s="18" t="s">
        <v>340</v>
      </c>
      <c r="M285" s="28" t="s">
        <v>340</v>
      </c>
      <c r="N285" s="28" t="s">
        <v>75</v>
      </c>
      <c r="O285" s="35" t="s">
        <v>85</v>
      </c>
      <c r="P285" s="35" t="s">
        <v>1912</v>
      </c>
      <c r="Q285" s="35" t="s">
        <v>3958</v>
      </c>
      <c r="R285" s="28" t="s">
        <v>76</v>
      </c>
      <c r="S285" s="29" t="s">
        <v>4264</v>
      </c>
      <c r="T285" s="29" t="s">
        <v>4265</v>
      </c>
      <c r="U285" s="28" t="s">
        <v>74</v>
      </c>
      <c r="V285" s="28" t="s">
        <v>79</v>
      </c>
      <c r="W285" s="28" t="s">
        <v>78</v>
      </c>
      <c r="X285" s="28" t="s">
        <v>132</v>
      </c>
      <c r="Y285" s="30" t="s">
        <v>81</v>
      </c>
      <c r="Z285" s="28" t="s">
        <v>340</v>
      </c>
      <c r="AA285" s="39" t="s">
        <v>340</v>
      </c>
      <c r="AB285" s="39" t="s">
        <v>340</v>
      </c>
      <c r="AC285" s="39" t="s">
        <v>340</v>
      </c>
      <c r="AD285" s="39" t="s">
        <v>340</v>
      </c>
      <c r="AE285" s="39" t="s">
        <v>340</v>
      </c>
      <c r="AF285" s="39" t="s">
        <v>340</v>
      </c>
      <c r="AG285" s="39" t="s">
        <v>340</v>
      </c>
      <c r="AH285" s="39" t="s">
        <v>340</v>
      </c>
      <c r="AI285" s="39" t="s">
        <v>340</v>
      </c>
      <c r="AJ285" s="39" t="s">
        <v>340</v>
      </c>
      <c r="AK285" s="39" t="s">
        <v>340</v>
      </c>
      <c r="AL285" s="39" t="s">
        <v>340</v>
      </c>
      <c r="AM285" s="18" t="s">
        <v>340</v>
      </c>
      <c r="AN285" s="79" t="s">
        <v>449</v>
      </c>
      <c r="AO285" s="79" t="s">
        <v>449</v>
      </c>
      <c r="AP285" s="79" t="s">
        <v>449</v>
      </c>
      <c r="AQ285" s="666" t="s">
        <v>340</v>
      </c>
    </row>
    <row r="286" spans="1:43" ht="43.2">
      <c r="A286" s="891" t="s">
        <v>273</v>
      </c>
      <c r="B286" s="679" t="s">
        <v>389</v>
      </c>
      <c r="C286" s="18" t="s">
        <v>340</v>
      </c>
      <c r="D286" s="18" t="s">
        <v>340</v>
      </c>
      <c r="E286" s="18" t="s">
        <v>86</v>
      </c>
      <c r="F286" s="688" t="s">
        <v>1891</v>
      </c>
      <c r="G286" s="18" t="s">
        <v>87</v>
      </c>
      <c r="H286" s="35" t="s">
        <v>340</v>
      </c>
      <c r="I286" s="35" t="s">
        <v>340</v>
      </c>
      <c r="J286" s="18" t="s">
        <v>61</v>
      </c>
      <c r="K286" s="18" t="s">
        <v>71</v>
      </c>
      <c r="L286" s="18" t="s">
        <v>340</v>
      </c>
      <c r="M286" s="28" t="s">
        <v>340</v>
      </c>
      <c r="N286" s="28" t="s">
        <v>75</v>
      </c>
      <c r="O286" s="35" t="s">
        <v>85</v>
      </c>
      <c r="P286" s="35" t="s">
        <v>1912</v>
      </c>
      <c r="Q286" s="35" t="s">
        <v>3958</v>
      </c>
      <c r="R286" s="28" t="s">
        <v>76</v>
      </c>
      <c r="S286" s="29" t="s">
        <v>4264</v>
      </c>
      <c r="T286" s="29" t="s">
        <v>4265</v>
      </c>
      <c r="U286" s="28" t="s">
        <v>74</v>
      </c>
      <c r="V286" s="28" t="s">
        <v>79</v>
      </c>
      <c r="W286" s="28" t="s">
        <v>78</v>
      </c>
      <c r="X286" s="28" t="s">
        <v>132</v>
      </c>
      <c r="Y286" s="28" t="s">
        <v>81</v>
      </c>
      <c r="Z286" s="28" t="s">
        <v>340</v>
      </c>
      <c r="AA286" s="39" t="s">
        <v>340</v>
      </c>
      <c r="AB286" s="39" t="s">
        <v>340</v>
      </c>
      <c r="AC286" s="39" t="s">
        <v>340</v>
      </c>
      <c r="AD286" s="39" t="s">
        <v>340</v>
      </c>
      <c r="AE286" s="39" t="s">
        <v>340</v>
      </c>
      <c r="AF286" s="39" t="s">
        <v>340</v>
      </c>
      <c r="AG286" s="39" t="s">
        <v>340</v>
      </c>
      <c r="AH286" s="39" t="s">
        <v>340</v>
      </c>
      <c r="AI286" s="39" t="s">
        <v>340</v>
      </c>
      <c r="AJ286" s="39" t="s">
        <v>340</v>
      </c>
      <c r="AK286" s="39" t="s">
        <v>340</v>
      </c>
      <c r="AL286" s="39" t="s">
        <v>340</v>
      </c>
      <c r="AM286" s="18" t="s">
        <v>340</v>
      </c>
      <c r="AN286" s="79" t="s">
        <v>449</v>
      </c>
      <c r="AO286" s="79" t="s">
        <v>449</v>
      </c>
      <c r="AP286" s="79" t="s">
        <v>449</v>
      </c>
      <c r="AQ286" s="666" t="s">
        <v>340</v>
      </c>
    </row>
    <row r="287" spans="1:43" ht="43.5" thickBot="1">
      <c r="A287" s="943" t="s">
        <v>3533</v>
      </c>
      <c r="B287" s="680" t="s">
        <v>389</v>
      </c>
      <c r="C287" s="21" t="s">
        <v>340</v>
      </c>
      <c r="D287" s="21" t="s">
        <v>340</v>
      </c>
      <c r="E287" s="21" t="s">
        <v>86</v>
      </c>
      <c r="F287" s="705" t="s">
        <v>1891</v>
      </c>
      <c r="G287" s="21" t="s">
        <v>87</v>
      </c>
      <c r="H287" s="36" t="s">
        <v>340</v>
      </c>
      <c r="I287" s="36" t="s">
        <v>340</v>
      </c>
      <c r="J287" s="21" t="s">
        <v>61</v>
      </c>
      <c r="K287" s="21" t="s">
        <v>71</v>
      </c>
      <c r="L287" s="21" t="s">
        <v>340</v>
      </c>
      <c r="M287" s="31" t="s">
        <v>340</v>
      </c>
      <c r="N287" s="31" t="s">
        <v>75</v>
      </c>
      <c r="O287" s="36" t="s">
        <v>85</v>
      </c>
      <c r="P287" s="36" t="s">
        <v>1912</v>
      </c>
      <c r="Q287" s="36" t="s">
        <v>3958</v>
      </c>
      <c r="R287" s="31" t="s">
        <v>76</v>
      </c>
      <c r="S287" s="32" t="s">
        <v>4264</v>
      </c>
      <c r="T287" s="32" t="s">
        <v>4265</v>
      </c>
      <c r="U287" s="31" t="s">
        <v>74</v>
      </c>
      <c r="V287" s="31" t="s">
        <v>79</v>
      </c>
      <c r="W287" s="31" t="s">
        <v>78</v>
      </c>
      <c r="X287" s="31" t="s">
        <v>132</v>
      </c>
      <c r="Y287" s="33" t="s">
        <v>81</v>
      </c>
      <c r="Z287" s="31" t="s">
        <v>340</v>
      </c>
      <c r="AA287" s="38" t="s">
        <v>340</v>
      </c>
      <c r="AB287" s="38" t="s">
        <v>340</v>
      </c>
      <c r="AC287" s="38" t="s">
        <v>340</v>
      </c>
      <c r="AD287" s="38" t="s">
        <v>340</v>
      </c>
      <c r="AE287" s="38" t="s">
        <v>340</v>
      </c>
      <c r="AF287" s="38" t="s">
        <v>340</v>
      </c>
      <c r="AG287" s="38" t="s">
        <v>340</v>
      </c>
      <c r="AH287" s="38" t="s">
        <v>340</v>
      </c>
      <c r="AI287" s="38" t="s">
        <v>340</v>
      </c>
      <c r="AJ287" s="38" t="s">
        <v>340</v>
      </c>
      <c r="AK287" s="38" t="s">
        <v>340</v>
      </c>
      <c r="AL287" s="38" t="s">
        <v>340</v>
      </c>
      <c r="AM287" s="21" t="s">
        <v>340</v>
      </c>
      <c r="AN287" s="669" t="s">
        <v>449</v>
      </c>
      <c r="AO287" s="669" t="s">
        <v>449</v>
      </c>
      <c r="AP287" s="669" t="s">
        <v>449</v>
      </c>
      <c r="AQ287" s="670" t="s">
        <v>340</v>
      </c>
    </row>
    <row r="288" spans="1:43" ht="43.8" thickTop="1" thickBot="1">
      <c r="A288" s="944" t="s">
        <v>447</v>
      </c>
      <c r="B288" s="680" t="s">
        <v>446</v>
      </c>
      <c r="C288" s="934" t="s">
        <v>340</v>
      </c>
      <c r="D288" s="928" t="s">
        <v>340</v>
      </c>
      <c r="E288" s="928" t="s">
        <v>340</v>
      </c>
      <c r="F288" s="928" t="s">
        <v>340</v>
      </c>
      <c r="G288" s="928" t="s">
        <v>340</v>
      </c>
      <c r="H288" s="928" t="s">
        <v>340</v>
      </c>
      <c r="I288" s="928" t="s">
        <v>340</v>
      </c>
      <c r="J288" s="928" t="s">
        <v>340</v>
      </c>
      <c r="K288" s="928" t="s">
        <v>340</v>
      </c>
      <c r="L288" s="928" t="s">
        <v>340</v>
      </c>
      <c r="M288" s="930" t="s">
        <v>340</v>
      </c>
      <c r="N288" s="930" t="s">
        <v>340</v>
      </c>
      <c r="O288" s="928" t="s">
        <v>85</v>
      </c>
      <c r="P288" s="928" t="s">
        <v>1912</v>
      </c>
      <c r="Q288" s="928" t="s">
        <v>3958</v>
      </c>
      <c r="R288" s="930" t="s">
        <v>76</v>
      </c>
      <c r="S288" s="931" t="s">
        <v>4264</v>
      </c>
      <c r="T288" s="931" t="s">
        <v>4265</v>
      </c>
      <c r="U288" s="930" t="s">
        <v>74</v>
      </c>
      <c r="V288" s="930" t="s">
        <v>79</v>
      </c>
      <c r="W288" s="930" t="s">
        <v>78</v>
      </c>
      <c r="X288" s="930" t="s">
        <v>132</v>
      </c>
      <c r="Y288" s="930" t="s">
        <v>81</v>
      </c>
      <c r="Z288" s="928" t="s">
        <v>340</v>
      </c>
      <c r="AA288" s="929" t="s">
        <v>1774</v>
      </c>
      <c r="AB288" s="929" t="s">
        <v>1779</v>
      </c>
      <c r="AC288" s="929" t="s">
        <v>1782</v>
      </c>
      <c r="AD288" s="929" t="s">
        <v>1785</v>
      </c>
      <c r="AE288" s="929" t="s">
        <v>1788</v>
      </c>
      <c r="AF288" s="929" t="s">
        <v>1791</v>
      </c>
      <c r="AG288" s="929" t="s">
        <v>1794</v>
      </c>
      <c r="AH288" s="929" t="s">
        <v>1797</v>
      </c>
      <c r="AI288" s="928" t="s">
        <v>340</v>
      </c>
      <c r="AJ288" s="928" t="s">
        <v>340</v>
      </c>
      <c r="AK288" s="928" t="s">
        <v>340</v>
      </c>
      <c r="AL288" s="928" t="s">
        <v>340</v>
      </c>
      <c r="AM288" s="928" t="s">
        <v>340</v>
      </c>
      <c r="AN288" s="932" t="s">
        <v>449</v>
      </c>
      <c r="AO288" s="932" t="s">
        <v>449</v>
      </c>
      <c r="AP288" s="932" t="s">
        <v>449</v>
      </c>
      <c r="AQ288" s="933" t="s">
        <v>340</v>
      </c>
    </row>
    <row r="289" spans="1:43" ht="43.5" thickTop="1">
      <c r="A289" s="885" t="s">
        <v>4267</v>
      </c>
      <c r="B289" s="946" t="s">
        <v>394</v>
      </c>
      <c r="C289" s="16" t="s">
        <v>340</v>
      </c>
      <c r="D289" s="16" t="s">
        <v>340</v>
      </c>
      <c r="E289" s="16" t="s">
        <v>340</v>
      </c>
      <c r="F289" s="16" t="s">
        <v>340</v>
      </c>
      <c r="G289" s="34" t="s">
        <v>340</v>
      </c>
      <c r="H289" s="34" t="s">
        <v>340</v>
      </c>
      <c r="I289" s="34" t="s">
        <v>340</v>
      </c>
      <c r="J289" s="16" t="s">
        <v>62</v>
      </c>
      <c r="K289" s="16" t="s">
        <v>340</v>
      </c>
      <c r="L289" s="16" t="s">
        <v>340</v>
      </c>
      <c r="M289" s="34" t="s">
        <v>340</v>
      </c>
      <c r="N289" s="34" t="s">
        <v>75</v>
      </c>
      <c r="O289" s="34" t="s">
        <v>85</v>
      </c>
      <c r="P289" s="34" t="s">
        <v>1912</v>
      </c>
      <c r="Q289" s="34" t="s">
        <v>3958</v>
      </c>
      <c r="R289" s="34" t="s">
        <v>76</v>
      </c>
      <c r="S289" s="25" t="s">
        <v>4264</v>
      </c>
      <c r="T289" s="25" t="s">
        <v>4265</v>
      </c>
      <c r="U289" s="34" t="s">
        <v>74</v>
      </c>
      <c r="V289" s="34" t="s">
        <v>79</v>
      </c>
      <c r="W289" s="34" t="s">
        <v>78</v>
      </c>
      <c r="X289" s="34" t="s">
        <v>132</v>
      </c>
      <c r="Y289" s="34" t="s">
        <v>81</v>
      </c>
      <c r="Z289" s="34" t="s">
        <v>340</v>
      </c>
      <c r="AA289" s="16" t="s">
        <v>340</v>
      </c>
      <c r="AB289" s="16" t="s">
        <v>340</v>
      </c>
      <c r="AC289" s="16" t="s">
        <v>340</v>
      </c>
      <c r="AD289" s="16" t="s">
        <v>340</v>
      </c>
      <c r="AE289" s="16" t="s">
        <v>340</v>
      </c>
      <c r="AF289" s="16" t="s">
        <v>340</v>
      </c>
      <c r="AG289" s="16" t="s">
        <v>340</v>
      </c>
      <c r="AH289" s="16" t="s">
        <v>340</v>
      </c>
      <c r="AI289" s="16" t="s">
        <v>340</v>
      </c>
      <c r="AJ289" s="16" t="s">
        <v>340</v>
      </c>
      <c r="AK289" s="16" t="s">
        <v>340</v>
      </c>
      <c r="AL289" s="16" t="s">
        <v>340</v>
      </c>
      <c r="AM289" s="16" t="s">
        <v>340</v>
      </c>
      <c r="AN289" s="663" t="s">
        <v>449</v>
      </c>
      <c r="AO289" s="663" t="s">
        <v>449</v>
      </c>
      <c r="AP289" s="663" t="s">
        <v>449</v>
      </c>
      <c r="AQ289" s="664" t="s">
        <v>340</v>
      </c>
    </row>
    <row r="290" spans="1:43" ht="43.5" thickBot="1">
      <c r="A290" s="909" t="s">
        <v>1477</v>
      </c>
      <c r="B290" s="948" t="s">
        <v>394</v>
      </c>
      <c r="C290" s="22" t="s">
        <v>340</v>
      </c>
      <c r="D290" s="22" t="s">
        <v>340</v>
      </c>
      <c r="E290" s="22" t="s">
        <v>340</v>
      </c>
      <c r="F290" s="22" t="s">
        <v>340</v>
      </c>
      <c r="G290" s="70" t="s">
        <v>340</v>
      </c>
      <c r="H290" s="70" t="s">
        <v>340</v>
      </c>
      <c r="I290" s="70" t="s">
        <v>340</v>
      </c>
      <c r="J290" s="22" t="s">
        <v>62</v>
      </c>
      <c r="K290" s="22" t="s">
        <v>340</v>
      </c>
      <c r="L290" s="22" t="s">
        <v>340</v>
      </c>
      <c r="M290" s="70" t="s">
        <v>340</v>
      </c>
      <c r="N290" s="70" t="s">
        <v>75</v>
      </c>
      <c r="O290" s="70" t="s">
        <v>85</v>
      </c>
      <c r="P290" s="70" t="s">
        <v>1912</v>
      </c>
      <c r="Q290" s="70" t="s">
        <v>3958</v>
      </c>
      <c r="R290" s="70" t="s">
        <v>76</v>
      </c>
      <c r="S290" s="704" t="s">
        <v>4264</v>
      </c>
      <c r="T290" s="704" t="s">
        <v>4265</v>
      </c>
      <c r="U290" s="70" t="s">
        <v>74</v>
      </c>
      <c r="V290" s="70" t="s">
        <v>79</v>
      </c>
      <c r="W290" s="70" t="s">
        <v>78</v>
      </c>
      <c r="X290" s="70" t="s">
        <v>132</v>
      </c>
      <c r="Y290" s="70" t="s">
        <v>81</v>
      </c>
      <c r="Z290" s="70" t="s">
        <v>340</v>
      </c>
      <c r="AA290" s="22" t="s">
        <v>340</v>
      </c>
      <c r="AB290" s="22" t="s">
        <v>340</v>
      </c>
      <c r="AC290" s="22" t="s">
        <v>340</v>
      </c>
      <c r="AD290" s="22" t="s">
        <v>340</v>
      </c>
      <c r="AE290" s="22" t="s">
        <v>340</v>
      </c>
      <c r="AF290" s="22" t="s">
        <v>340</v>
      </c>
      <c r="AG290" s="22" t="s">
        <v>340</v>
      </c>
      <c r="AH290" s="22" t="s">
        <v>340</v>
      </c>
      <c r="AI290" s="22" t="s">
        <v>340</v>
      </c>
      <c r="AJ290" s="22" t="s">
        <v>340</v>
      </c>
      <c r="AK290" s="22" t="s">
        <v>340</v>
      </c>
      <c r="AL290" s="22" t="s">
        <v>340</v>
      </c>
      <c r="AM290" s="22" t="s">
        <v>340</v>
      </c>
      <c r="AN290" s="684" t="s">
        <v>449</v>
      </c>
      <c r="AO290" s="684" t="s">
        <v>449</v>
      </c>
      <c r="AP290" s="684" t="s">
        <v>449</v>
      </c>
      <c r="AQ290" s="685" t="s">
        <v>340</v>
      </c>
    </row>
    <row r="291" spans="1:43" ht="43.5" thickTop="1">
      <c r="A291" s="885" t="s">
        <v>947</v>
      </c>
      <c r="B291" s="945" t="s">
        <v>3545</v>
      </c>
      <c r="C291" s="16" t="s">
        <v>340</v>
      </c>
      <c r="D291" s="16" t="s">
        <v>340</v>
      </c>
      <c r="E291" s="16" t="s">
        <v>340</v>
      </c>
      <c r="F291" s="16" t="s">
        <v>340</v>
      </c>
      <c r="G291" s="34" t="s">
        <v>340</v>
      </c>
      <c r="H291" s="34" t="s">
        <v>340</v>
      </c>
      <c r="I291" s="34" t="s">
        <v>340</v>
      </c>
      <c r="J291" s="16" t="s">
        <v>62</v>
      </c>
      <c r="K291" s="16" t="s">
        <v>340</v>
      </c>
      <c r="L291" s="16" t="s">
        <v>340</v>
      </c>
      <c r="M291" s="34" t="s">
        <v>340</v>
      </c>
      <c r="N291" s="34" t="s">
        <v>75</v>
      </c>
      <c r="O291" s="34" t="s">
        <v>85</v>
      </c>
      <c r="P291" s="34" t="s">
        <v>1912</v>
      </c>
      <c r="Q291" s="34" t="s">
        <v>3958</v>
      </c>
      <c r="R291" s="34" t="s">
        <v>76</v>
      </c>
      <c r="S291" s="25" t="s">
        <v>4264</v>
      </c>
      <c r="T291" s="25" t="s">
        <v>4265</v>
      </c>
      <c r="U291" s="34" t="s">
        <v>74</v>
      </c>
      <c r="V291" s="34" t="s">
        <v>79</v>
      </c>
      <c r="W291" s="34" t="s">
        <v>78</v>
      </c>
      <c r="X291" s="34" t="s">
        <v>132</v>
      </c>
      <c r="Y291" s="34" t="s">
        <v>81</v>
      </c>
      <c r="Z291" s="34" t="s">
        <v>340</v>
      </c>
      <c r="AA291" s="16" t="s">
        <v>340</v>
      </c>
      <c r="AB291" s="16" t="s">
        <v>340</v>
      </c>
      <c r="AC291" s="16" t="s">
        <v>340</v>
      </c>
      <c r="AD291" s="16" t="s">
        <v>340</v>
      </c>
      <c r="AE291" s="16" t="s">
        <v>340</v>
      </c>
      <c r="AF291" s="16" t="s">
        <v>340</v>
      </c>
      <c r="AG291" s="16" t="s">
        <v>340</v>
      </c>
      <c r="AH291" s="16" t="s">
        <v>340</v>
      </c>
      <c r="AI291" s="16" t="s">
        <v>340</v>
      </c>
      <c r="AJ291" s="16" t="s">
        <v>340</v>
      </c>
      <c r="AK291" s="16" t="s">
        <v>3546</v>
      </c>
      <c r="AL291" s="16" t="s">
        <v>340</v>
      </c>
      <c r="AM291" s="16" t="s">
        <v>340</v>
      </c>
      <c r="AN291" s="663" t="s">
        <v>449</v>
      </c>
      <c r="AO291" s="663" t="s">
        <v>449</v>
      </c>
      <c r="AP291" s="663" t="s">
        <v>449</v>
      </c>
      <c r="AQ291" s="664" t="s">
        <v>340</v>
      </c>
    </row>
    <row r="292" spans="1:43" ht="43.2">
      <c r="A292" s="886" t="s">
        <v>713</v>
      </c>
      <c r="B292" s="935" t="s">
        <v>3545</v>
      </c>
      <c r="C292" s="18" t="s">
        <v>340</v>
      </c>
      <c r="D292" s="18" t="s">
        <v>340</v>
      </c>
      <c r="E292" s="18" t="s">
        <v>340</v>
      </c>
      <c r="F292" s="18" t="s">
        <v>340</v>
      </c>
      <c r="G292" s="35" t="s">
        <v>340</v>
      </c>
      <c r="H292" s="35" t="s">
        <v>340</v>
      </c>
      <c r="I292" s="35" t="s">
        <v>340</v>
      </c>
      <c r="J292" s="18" t="s">
        <v>62</v>
      </c>
      <c r="K292" s="18" t="s">
        <v>340</v>
      </c>
      <c r="L292" s="18" t="s">
        <v>340</v>
      </c>
      <c r="M292" s="35" t="s">
        <v>340</v>
      </c>
      <c r="N292" s="35" t="s">
        <v>75</v>
      </c>
      <c r="O292" s="35" t="s">
        <v>85</v>
      </c>
      <c r="P292" s="35" t="s">
        <v>1912</v>
      </c>
      <c r="Q292" s="35" t="s">
        <v>3958</v>
      </c>
      <c r="R292" s="35" t="s">
        <v>76</v>
      </c>
      <c r="S292" s="29" t="s">
        <v>4264</v>
      </c>
      <c r="T292" s="29" t="s">
        <v>4265</v>
      </c>
      <c r="U292" s="35" t="s">
        <v>74</v>
      </c>
      <c r="V292" s="35" t="s">
        <v>79</v>
      </c>
      <c r="W292" s="35" t="s">
        <v>78</v>
      </c>
      <c r="X292" s="35" t="s">
        <v>132</v>
      </c>
      <c r="Y292" s="35" t="s">
        <v>81</v>
      </c>
      <c r="Z292" s="35" t="s">
        <v>340</v>
      </c>
      <c r="AA292" s="18" t="s">
        <v>340</v>
      </c>
      <c r="AB292" s="18" t="s">
        <v>340</v>
      </c>
      <c r="AC292" s="18" t="s">
        <v>340</v>
      </c>
      <c r="AD292" s="18" t="s">
        <v>340</v>
      </c>
      <c r="AE292" s="18" t="s">
        <v>340</v>
      </c>
      <c r="AF292" s="18" t="s">
        <v>340</v>
      </c>
      <c r="AG292" s="18" t="s">
        <v>340</v>
      </c>
      <c r="AH292" s="18" t="s">
        <v>340</v>
      </c>
      <c r="AI292" s="18" t="s">
        <v>340</v>
      </c>
      <c r="AJ292" s="18" t="s">
        <v>340</v>
      </c>
      <c r="AK292" s="936" t="s">
        <v>3546</v>
      </c>
      <c r="AL292" s="18" t="s">
        <v>340</v>
      </c>
      <c r="AM292" s="18" t="s">
        <v>340</v>
      </c>
      <c r="AN292" s="79" t="s">
        <v>449</v>
      </c>
      <c r="AO292" s="79" t="s">
        <v>449</v>
      </c>
      <c r="AP292" s="79" t="s">
        <v>449</v>
      </c>
      <c r="AQ292" s="666" t="s">
        <v>340</v>
      </c>
    </row>
    <row r="293" spans="1:43" ht="43.5" thickBot="1">
      <c r="A293" s="887" t="s">
        <v>3534</v>
      </c>
      <c r="B293" s="835" t="s">
        <v>3545</v>
      </c>
      <c r="C293" s="21" t="s">
        <v>340</v>
      </c>
      <c r="D293" s="21" t="s">
        <v>340</v>
      </c>
      <c r="E293" s="21" t="s">
        <v>340</v>
      </c>
      <c r="F293" s="21" t="s">
        <v>340</v>
      </c>
      <c r="G293" s="36" t="s">
        <v>340</v>
      </c>
      <c r="H293" s="36" t="s">
        <v>340</v>
      </c>
      <c r="I293" s="36" t="s">
        <v>340</v>
      </c>
      <c r="J293" s="21" t="s">
        <v>62</v>
      </c>
      <c r="K293" s="21" t="s">
        <v>340</v>
      </c>
      <c r="L293" s="21" t="s">
        <v>340</v>
      </c>
      <c r="M293" s="36" t="s">
        <v>340</v>
      </c>
      <c r="N293" s="36" t="s">
        <v>75</v>
      </c>
      <c r="O293" s="36" t="s">
        <v>85</v>
      </c>
      <c r="P293" s="36" t="s">
        <v>1912</v>
      </c>
      <c r="Q293" s="36" t="s">
        <v>3958</v>
      </c>
      <c r="R293" s="36" t="s">
        <v>76</v>
      </c>
      <c r="S293" s="32" t="s">
        <v>4264</v>
      </c>
      <c r="T293" s="32" t="s">
        <v>4265</v>
      </c>
      <c r="U293" s="36" t="s">
        <v>74</v>
      </c>
      <c r="V293" s="36" t="s">
        <v>79</v>
      </c>
      <c r="W293" s="36" t="s">
        <v>78</v>
      </c>
      <c r="X293" s="36" t="s">
        <v>132</v>
      </c>
      <c r="Y293" s="36" t="s">
        <v>81</v>
      </c>
      <c r="Z293" s="36" t="s">
        <v>340</v>
      </c>
      <c r="AA293" s="21" t="s">
        <v>340</v>
      </c>
      <c r="AB293" s="21" t="s">
        <v>340</v>
      </c>
      <c r="AC293" s="21" t="s">
        <v>340</v>
      </c>
      <c r="AD293" s="21" t="s">
        <v>340</v>
      </c>
      <c r="AE293" s="21" t="s">
        <v>340</v>
      </c>
      <c r="AF293" s="21" t="s">
        <v>340</v>
      </c>
      <c r="AG293" s="21" t="s">
        <v>340</v>
      </c>
      <c r="AH293" s="21" t="s">
        <v>340</v>
      </c>
      <c r="AI293" s="21" t="s">
        <v>340</v>
      </c>
      <c r="AJ293" s="21" t="s">
        <v>340</v>
      </c>
      <c r="AK293" s="845" t="s">
        <v>3546</v>
      </c>
      <c r="AL293" s="21" t="s">
        <v>340</v>
      </c>
      <c r="AM293" s="21" t="s">
        <v>340</v>
      </c>
      <c r="AN293" s="669" t="s">
        <v>449</v>
      </c>
      <c r="AO293" s="669" t="s">
        <v>449</v>
      </c>
      <c r="AP293" s="669" t="s">
        <v>449</v>
      </c>
      <c r="AQ293" s="670" t="s">
        <v>340</v>
      </c>
    </row>
    <row r="294" spans="1:43" ht="43.5" thickTop="1">
      <c r="A294" s="885" t="s">
        <v>4268</v>
      </c>
      <c r="B294" s="946" t="s">
        <v>397</v>
      </c>
      <c r="C294" s="16" t="s">
        <v>340</v>
      </c>
      <c r="D294" s="16" t="s">
        <v>340</v>
      </c>
      <c r="E294" s="16" t="s">
        <v>340</v>
      </c>
      <c r="F294" s="16" t="s">
        <v>340</v>
      </c>
      <c r="G294" s="34" t="s">
        <v>340</v>
      </c>
      <c r="H294" s="34" t="s">
        <v>340</v>
      </c>
      <c r="I294" s="34" t="s">
        <v>340</v>
      </c>
      <c r="J294" s="16" t="s">
        <v>62</v>
      </c>
      <c r="K294" s="16" t="s">
        <v>340</v>
      </c>
      <c r="L294" s="16" t="s">
        <v>340</v>
      </c>
      <c r="M294" s="34" t="s">
        <v>340</v>
      </c>
      <c r="N294" s="34" t="s">
        <v>75</v>
      </c>
      <c r="O294" s="34" t="s">
        <v>85</v>
      </c>
      <c r="P294" s="34" t="s">
        <v>1912</v>
      </c>
      <c r="Q294" s="34" t="s">
        <v>3958</v>
      </c>
      <c r="R294" s="34" t="s">
        <v>76</v>
      </c>
      <c r="S294" s="25" t="s">
        <v>4264</v>
      </c>
      <c r="T294" s="25" t="s">
        <v>4265</v>
      </c>
      <c r="U294" s="34" t="s">
        <v>74</v>
      </c>
      <c r="V294" s="34" t="s">
        <v>79</v>
      </c>
      <c r="W294" s="34" t="s">
        <v>78</v>
      </c>
      <c r="X294" s="34" t="s">
        <v>132</v>
      </c>
      <c r="Y294" s="34" t="s">
        <v>81</v>
      </c>
      <c r="Z294" s="34" t="s">
        <v>340</v>
      </c>
      <c r="AA294" s="16" t="s">
        <v>340</v>
      </c>
      <c r="AB294" s="16" t="s">
        <v>340</v>
      </c>
      <c r="AC294" s="16" t="s">
        <v>340</v>
      </c>
      <c r="AD294" s="16" t="s">
        <v>340</v>
      </c>
      <c r="AE294" s="16" t="s">
        <v>340</v>
      </c>
      <c r="AF294" s="16" t="s">
        <v>340</v>
      </c>
      <c r="AG294" s="16" t="s">
        <v>340</v>
      </c>
      <c r="AH294" s="16" t="s">
        <v>340</v>
      </c>
      <c r="AI294" s="16" t="s">
        <v>340</v>
      </c>
      <c r="AJ294" s="16" t="s">
        <v>340</v>
      </c>
      <c r="AK294" s="16" t="s">
        <v>3485</v>
      </c>
      <c r="AL294" s="16" t="s">
        <v>340</v>
      </c>
      <c r="AM294" s="16" t="s">
        <v>340</v>
      </c>
      <c r="AN294" s="663" t="s">
        <v>449</v>
      </c>
      <c r="AO294" s="663" t="s">
        <v>449</v>
      </c>
      <c r="AP294" s="663" t="s">
        <v>449</v>
      </c>
      <c r="AQ294" s="664" t="s">
        <v>340</v>
      </c>
    </row>
    <row r="295" spans="1:43" ht="43.2">
      <c r="A295" s="886" t="s">
        <v>400</v>
      </c>
      <c r="B295" s="949" t="s">
        <v>397</v>
      </c>
      <c r="C295" s="18" t="s">
        <v>340</v>
      </c>
      <c r="D295" s="18" t="s">
        <v>340</v>
      </c>
      <c r="E295" s="18" t="s">
        <v>340</v>
      </c>
      <c r="F295" s="18" t="s">
        <v>340</v>
      </c>
      <c r="G295" s="35" t="s">
        <v>340</v>
      </c>
      <c r="H295" s="35" t="s">
        <v>340</v>
      </c>
      <c r="I295" s="35" t="s">
        <v>340</v>
      </c>
      <c r="J295" s="18" t="s">
        <v>62</v>
      </c>
      <c r="K295" s="18" t="s">
        <v>340</v>
      </c>
      <c r="L295" s="18" t="s">
        <v>340</v>
      </c>
      <c r="M295" s="35" t="s">
        <v>340</v>
      </c>
      <c r="N295" s="35" t="s">
        <v>75</v>
      </c>
      <c r="O295" s="35" t="s">
        <v>85</v>
      </c>
      <c r="P295" s="35" t="s">
        <v>1912</v>
      </c>
      <c r="Q295" s="35" t="s">
        <v>3958</v>
      </c>
      <c r="R295" s="35" t="s">
        <v>76</v>
      </c>
      <c r="S295" s="29" t="s">
        <v>4264</v>
      </c>
      <c r="T295" s="29" t="s">
        <v>4265</v>
      </c>
      <c r="U295" s="35" t="s">
        <v>74</v>
      </c>
      <c r="V295" s="35" t="s">
        <v>79</v>
      </c>
      <c r="W295" s="35" t="s">
        <v>78</v>
      </c>
      <c r="X295" s="35" t="s">
        <v>132</v>
      </c>
      <c r="Y295" s="35" t="s">
        <v>81</v>
      </c>
      <c r="Z295" s="35" t="s">
        <v>340</v>
      </c>
      <c r="AA295" s="18" t="s">
        <v>340</v>
      </c>
      <c r="AB295" s="18" t="s">
        <v>340</v>
      </c>
      <c r="AC295" s="18" t="s">
        <v>340</v>
      </c>
      <c r="AD295" s="18" t="s">
        <v>340</v>
      </c>
      <c r="AE295" s="18" t="s">
        <v>340</v>
      </c>
      <c r="AF295" s="18" t="s">
        <v>340</v>
      </c>
      <c r="AG295" s="18" t="s">
        <v>340</v>
      </c>
      <c r="AH295" s="18" t="s">
        <v>340</v>
      </c>
      <c r="AI295" s="18" t="s">
        <v>340</v>
      </c>
      <c r="AJ295" s="18" t="s">
        <v>340</v>
      </c>
      <c r="AK295" s="18" t="s">
        <v>3485</v>
      </c>
      <c r="AL295" s="18" t="s">
        <v>340</v>
      </c>
      <c r="AM295" s="18" t="s">
        <v>340</v>
      </c>
      <c r="AN295" s="79" t="s">
        <v>449</v>
      </c>
      <c r="AO295" s="79" t="s">
        <v>449</v>
      </c>
      <c r="AP295" s="79" t="s">
        <v>449</v>
      </c>
      <c r="AQ295" s="666" t="s">
        <v>340</v>
      </c>
    </row>
    <row r="296" spans="1:43" ht="43.2">
      <c r="A296" s="886" t="s">
        <v>980</v>
      </c>
      <c r="B296" s="679" t="s">
        <v>397</v>
      </c>
      <c r="C296" s="18" t="s">
        <v>340</v>
      </c>
      <c r="D296" s="18" t="s">
        <v>340</v>
      </c>
      <c r="E296" s="18" t="s">
        <v>340</v>
      </c>
      <c r="F296" s="18" t="s">
        <v>340</v>
      </c>
      <c r="G296" s="35" t="s">
        <v>340</v>
      </c>
      <c r="H296" s="35" t="s">
        <v>340</v>
      </c>
      <c r="I296" s="35" t="s">
        <v>340</v>
      </c>
      <c r="J296" s="18" t="s">
        <v>62</v>
      </c>
      <c r="K296" s="18" t="s">
        <v>340</v>
      </c>
      <c r="L296" s="18" t="s">
        <v>340</v>
      </c>
      <c r="M296" s="35" t="s">
        <v>340</v>
      </c>
      <c r="N296" s="35" t="s">
        <v>75</v>
      </c>
      <c r="O296" s="35" t="s">
        <v>85</v>
      </c>
      <c r="P296" s="35" t="s">
        <v>1912</v>
      </c>
      <c r="Q296" s="35" t="s">
        <v>3958</v>
      </c>
      <c r="R296" s="35" t="s">
        <v>76</v>
      </c>
      <c r="S296" s="29" t="s">
        <v>4264</v>
      </c>
      <c r="T296" s="29" t="s">
        <v>4265</v>
      </c>
      <c r="U296" s="35" t="s">
        <v>74</v>
      </c>
      <c r="V296" s="35" t="s">
        <v>79</v>
      </c>
      <c r="W296" s="35" t="s">
        <v>78</v>
      </c>
      <c r="X296" s="35" t="s">
        <v>132</v>
      </c>
      <c r="Y296" s="35" t="s">
        <v>81</v>
      </c>
      <c r="Z296" s="35" t="s">
        <v>340</v>
      </c>
      <c r="AA296" s="18" t="s">
        <v>340</v>
      </c>
      <c r="AB296" s="18" t="s">
        <v>340</v>
      </c>
      <c r="AC296" s="18" t="s">
        <v>340</v>
      </c>
      <c r="AD296" s="18" t="s">
        <v>340</v>
      </c>
      <c r="AE296" s="18" t="s">
        <v>340</v>
      </c>
      <c r="AF296" s="18" t="s">
        <v>340</v>
      </c>
      <c r="AG296" s="18" t="s">
        <v>340</v>
      </c>
      <c r="AH296" s="18" t="s">
        <v>340</v>
      </c>
      <c r="AI296" s="18" t="s">
        <v>340</v>
      </c>
      <c r="AJ296" s="18" t="s">
        <v>340</v>
      </c>
      <c r="AK296" s="688" t="s">
        <v>3485</v>
      </c>
      <c r="AL296" s="18" t="s">
        <v>340</v>
      </c>
      <c r="AM296" s="18" t="s">
        <v>340</v>
      </c>
      <c r="AN296" s="79" t="s">
        <v>449</v>
      </c>
      <c r="AO296" s="79" t="s">
        <v>449</v>
      </c>
      <c r="AP296" s="79" t="s">
        <v>449</v>
      </c>
      <c r="AQ296" s="666" t="s">
        <v>340</v>
      </c>
    </row>
    <row r="297" spans="1:43" ht="43.5" thickBot="1">
      <c r="A297" s="887" t="s">
        <v>91</v>
      </c>
      <c r="B297" s="680" t="s">
        <v>397</v>
      </c>
      <c r="C297" s="21" t="s">
        <v>340</v>
      </c>
      <c r="D297" s="21" t="s">
        <v>340</v>
      </c>
      <c r="E297" s="21" t="s">
        <v>340</v>
      </c>
      <c r="F297" s="21" t="s">
        <v>340</v>
      </c>
      <c r="G297" s="36" t="s">
        <v>340</v>
      </c>
      <c r="H297" s="36" t="s">
        <v>340</v>
      </c>
      <c r="I297" s="36" t="s">
        <v>340</v>
      </c>
      <c r="J297" s="21" t="s">
        <v>62</v>
      </c>
      <c r="K297" s="21" t="s">
        <v>340</v>
      </c>
      <c r="L297" s="21" t="s">
        <v>340</v>
      </c>
      <c r="M297" s="36" t="s">
        <v>340</v>
      </c>
      <c r="N297" s="36" t="s">
        <v>75</v>
      </c>
      <c r="O297" s="36" t="s">
        <v>85</v>
      </c>
      <c r="P297" s="36" t="s">
        <v>1912</v>
      </c>
      <c r="Q297" s="36" t="s">
        <v>3958</v>
      </c>
      <c r="R297" s="36" t="s">
        <v>76</v>
      </c>
      <c r="S297" s="32" t="s">
        <v>4264</v>
      </c>
      <c r="T297" s="32" t="s">
        <v>4265</v>
      </c>
      <c r="U297" s="36" t="s">
        <v>74</v>
      </c>
      <c r="V297" s="36" t="s">
        <v>79</v>
      </c>
      <c r="W297" s="36" t="s">
        <v>78</v>
      </c>
      <c r="X297" s="36" t="s">
        <v>132</v>
      </c>
      <c r="Y297" s="36" t="s">
        <v>81</v>
      </c>
      <c r="Z297" s="36" t="s">
        <v>340</v>
      </c>
      <c r="AA297" s="21" t="s">
        <v>340</v>
      </c>
      <c r="AB297" s="21" t="s">
        <v>340</v>
      </c>
      <c r="AC297" s="21" t="s">
        <v>340</v>
      </c>
      <c r="AD297" s="21" t="s">
        <v>340</v>
      </c>
      <c r="AE297" s="21" t="s">
        <v>340</v>
      </c>
      <c r="AF297" s="21" t="s">
        <v>340</v>
      </c>
      <c r="AG297" s="21" t="s">
        <v>340</v>
      </c>
      <c r="AH297" s="21" t="s">
        <v>340</v>
      </c>
      <c r="AI297" s="21" t="s">
        <v>340</v>
      </c>
      <c r="AJ297" s="21" t="s">
        <v>340</v>
      </c>
      <c r="AK297" s="705" t="s">
        <v>3485</v>
      </c>
      <c r="AL297" s="21" t="s">
        <v>340</v>
      </c>
      <c r="AM297" s="21" t="s">
        <v>340</v>
      </c>
      <c r="AN297" s="669" t="s">
        <v>449</v>
      </c>
      <c r="AO297" s="669" t="s">
        <v>449</v>
      </c>
      <c r="AP297" s="669" t="s">
        <v>449</v>
      </c>
      <c r="AQ297" s="670" t="s">
        <v>340</v>
      </c>
    </row>
    <row r="298" spans="1:43" ht="43.5" thickTop="1">
      <c r="A298" s="885" t="s">
        <v>976</v>
      </c>
      <c r="B298" s="946" t="s">
        <v>399</v>
      </c>
      <c r="C298" s="16" t="s">
        <v>340</v>
      </c>
      <c r="D298" s="16" t="s">
        <v>340</v>
      </c>
      <c r="E298" s="16" t="s">
        <v>340</v>
      </c>
      <c r="F298" s="16" t="s">
        <v>340</v>
      </c>
      <c r="G298" s="34" t="s">
        <v>340</v>
      </c>
      <c r="H298" s="34" t="s">
        <v>340</v>
      </c>
      <c r="I298" s="34" t="s">
        <v>340</v>
      </c>
      <c r="J298" s="16" t="s">
        <v>62</v>
      </c>
      <c r="K298" s="16" t="s">
        <v>340</v>
      </c>
      <c r="L298" s="16" t="s">
        <v>340</v>
      </c>
      <c r="M298" s="34" t="s">
        <v>340</v>
      </c>
      <c r="N298" s="34" t="s">
        <v>75</v>
      </c>
      <c r="O298" s="34" t="s">
        <v>85</v>
      </c>
      <c r="P298" s="34" t="s">
        <v>1912</v>
      </c>
      <c r="Q298" s="34" t="s">
        <v>3958</v>
      </c>
      <c r="R298" s="34" t="s">
        <v>76</v>
      </c>
      <c r="S298" s="25" t="s">
        <v>4264</v>
      </c>
      <c r="T298" s="25" t="s">
        <v>4265</v>
      </c>
      <c r="U298" s="34" t="s">
        <v>74</v>
      </c>
      <c r="V298" s="34" t="s">
        <v>79</v>
      </c>
      <c r="W298" s="34" t="s">
        <v>78</v>
      </c>
      <c r="X298" s="34" t="s">
        <v>132</v>
      </c>
      <c r="Y298" s="34" t="s">
        <v>81</v>
      </c>
      <c r="Z298" s="34" t="s">
        <v>340</v>
      </c>
      <c r="AA298" s="16" t="s">
        <v>340</v>
      </c>
      <c r="AB298" s="16" t="s">
        <v>340</v>
      </c>
      <c r="AC298" s="16" t="s">
        <v>340</v>
      </c>
      <c r="AD298" s="16" t="s">
        <v>340</v>
      </c>
      <c r="AE298" s="16" t="s">
        <v>340</v>
      </c>
      <c r="AF298" s="16" t="s">
        <v>340</v>
      </c>
      <c r="AG298" s="16" t="s">
        <v>340</v>
      </c>
      <c r="AH298" s="16" t="s">
        <v>340</v>
      </c>
      <c r="AI298" s="16" t="s">
        <v>340</v>
      </c>
      <c r="AJ298" s="16" t="s">
        <v>340</v>
      </c>
      <c r="AK298" s="16" t="s">
        <v>395</v>
      </c>
      <c r="AL298" s="16" t="s">
        <v>340</v>
      </c>
      <c r="AM298" s="16" t="s">
        <v>340</v>
      </c>
      <c r="AN298" s="663" t="s">
        <v>449</v>
      </c>
      <c r="AO298" s="663" t="s">
        <v>449</v>
      </c>
      <c r="AP298" s="663" t="s">
        <v>449</v>
      </c>
      <c r="AQ298" s="664" t="s">
        <v>340</v>
      </c>
    </row>
    <row r="299" spans="1:43" ht="43.5" thickBot="1">
      <c r="A299" s="887" t="s">
        <v>38</v>
      </c>
      <c r="B299" s="947" t="s">
        <v>399</v>
      </c>
      <c r="C299" s="21" t="s">
        <v>340</v>
      </c>
      <c r="D299" s="21" t="s">
        <v>340</v>
      </c>
      <c r="E299" s="21" t="s">
        <v>340</v>
      </c>
      <c r="F299" s="21" t="s">
        <v>340</v>
      </c>
      <c r="G299" s="36" t="s">
        <v>340</v>
      </c>
      <c r="H299" s="36" t="s">
        <v>340</v>
      </c>
      <c r="I299" s="36" t="s">
        <v>340</v>
      </c>
      <c r="J299" s="21" t="s">
        <v>62</v>
      </c>
      <c r="K299" s="21" t="s">
        <v>340</v>
      </c>
      <c r="L299" s="21" t="s">
        <v>340</v>
      </c>
      <c r="M299" s="36" t="s">
        <v>340</v>
      </c>
      <c r="N299" s="36" t="s">
        <v>75</v>
      </c>
      <c r="O299" s="36" t="s">
        <v>85</v>
      </c>
      <c r="P299" s="36" t="s">
        <v>1912</v>
      </c>
      <c r="Q299" s="36" t="s">
        <v>3958</v>
      </c>
      <c r="R299" s="36" t="s">
        <v>76</v>
      </c>
      <c r="S299" s="32" t="s">
        <v>4264</v>
      </c>
      <c r="T299" s="32" t="s">
        <v>4265</v>
      </c>
      <c r="U299" s="36" t="s">
        <v>74</v>
      </c>
      <c r="V299" s="36" t="s">
        <v>79</v>
      </c>
      <c r="W299" s="36" t="s">
        <v>78</v>
      </c>
      <c r="X299" s="36" t="s">
        <v>132</v>
      </c>
      <c r="Y299" s="36" t="s">
        <v>81</v>
      </c>
      <c r="Z299" s="36" t="s">
        <v>340</v>
      </c>
      <c r="AA299" s="21" t="s">
        <v>340</v>
      </c>
      <c r="AB299" s="21" t="s">
        <v>340</v>
      </c>
      <c r="AC299" s="21" t="s">
        <v>340</v>
      </c>
      <c r="AD299" s="21" t="s">
        <v>340</v>
      </c>
      <c r="AE299" s="21" t="s">
        <v>340</v>
      </c>
      <c r="AF299" s="21" t="s">
        <v>340</v>
      </c>
      <c r="AG299" s="21" t="s">
        <v>340</v>
      </c>
      <c r="AH299" s="21" t="s">
        <v>340</v>
      </c>
      <c r="AI299" s="21" t="s">
        <v>340</v>
      </c>
      <c r="AJ299" s="21" t="s">
        <v>340</v>
      </c>
      <c r="AK299" s="21" t="s">
        <v>395</v>
      </c>
      <c r="AL299" s="21" t="s">
        <v>340</v>
      </c>
      <c r="AM299" s="21" t="s">
        <v>340</v>
      </c>
      <c r="AN299" s="669" t="s">
        <v>449</v>
      </c>
      <c r="AO299" s="669" t="s">
        <v>449</v>
      </c>
      <c r="AP299" s="669" t="s">
        <v>449</v>
      </c>
      <c r="AQ299" s="670" t="s">
        <v>340</v>
      </c>
    </row>
    <row r="300" spans="1:43" ht="43.5" thickTop="1">
      <c r="A300" s="890" t="s">
        <v>134</v>
      </c>
      <c r="B300" s="661" t="s">
        <v>401</v>
      </c>
      <c r="C300" s="16" t="s">
        <v>340</v>
      </c>
      <c r="D300" s="16" t="s">
        <v>340</v>
      </c>
      <c r="E300" s="16" t="s">
        <v>340</v>
      </c>
      <c r="F300" s="16" t="s">
        <v>340</v>
      </c>
      <c r="G300" s="34" t="s">
        <v>340</v>
      </c>
      <c r="H300" s="34" t="s">
        <v>340</v>
      </c>
      <c r="I300" s="34" t="s">
        <v>340</v>
      </c>
      <c r="J300" s="16" t="s">
        <v>340</v>
      </c>
      <c r="K300" s="16" t="s">
        <v>340</v>
      </c>
      <c r="L300" s="16" t="s">
        <v>340</v>
      </c>
      <c r="M300" s="34" t="s">
        <v>340</v>
      </c>
      <c r="N300" s="34" t="s">
        <v>75</v>
      </c>
      <c r="O300" s="34" t="s">
        <v>85</v>
      </c>
      <c r="P300" s="34" t="s">
        <v>1912</v>
      </c>
      <c r="Q300" s="34" t="s">
        <v>3958</v>
      </c>
      <c r="R300" s="34" t="s">
        <v>76</v>
      </c>
      <c r="S300" s="25" t="s">
        <v>4264</v>
      </c>
      <c r="T300" s="25" t="s">
        <v>4265</v>
      </c>
      <c r="U300" s="34" t="s">
        <v>74</v>
      </c>
      <c r="V300" s="34" t="s">
        <v>79</v>
      </c>
      <c r="W300" s="34" t="s">
        <v>78</v>
      </c>
      <c r="X300" s="34" t="s">
        <v>132</v>
      </c>
      <c r="Y300" s="34" t="s">
        <v>81</v>
      </c>
      <c r="Z300" s="34" t="s">
        <v>340</v>
      </c>
      <c r="AA300" s="16" t="s">
        <v>340</v>
      </c>
      <c r="AB300" s="16" t="s">
        <v>340</v>
      </c>
      <c r="AC300" s="16" t="s">
        <v>340</v>
      </c>
      <c r="AD300" s="16" t="s">
        <v>340</v>
      </c>
      <c r="AE300" s="16" t="s">
        <v>340</v>
      </c>
      <c r="AF300" s="16" t="s">
        <v>340</v>
      </c>
      <c r="AG300" s="16" t="s">
        <v>340</v>
      </c>
      <c r="AH300" s="16" t="s">
        <v>340</v>
      </c>
      <c r="AI300" s="16" t="s">
        <v>340</v>
      </c>
      <c r="AJ300" s="16" t="s">
        <v>340</v>
      </c>
      <c r="AK300" s="16" t="s">
        <v>183</v>
      </c>
      <c r="AL300" s="16" t="s">
        <v>340</v>
      </c>
      <c r="AM300" s="16" t="s">
        <v>340</v>
      </c>
      <c r="AN300" s="663" t="s">
        <v>449</v>
      </c>
      <c r="AO300" s="663" t="s">
        <v>449</v>
      </c>
      <c r="AP300" s="663" t="s">
        <v>449</v>
      </c>
      <c r="AQ300" s="664" t="s">
        <v>340</v>
      </c>
    </row>
    <row r="301" spans="1:43" ht="43.5" thickBot="1">
      <c r="A301" s="889" t="s">
        <v>181</v>
      </c>
      <c r="B301" s="667" t="s">
        <v>401</v>
      </c>
      <c r="C301" s="21" t="s">
        <v>340</v>
      </c>
      <c r="D301" s="21" t="s">
        <v>340</v>
      </c>
      <c r="E301" s="21" t="s">
        <v>340</v>
      </c>
      <c r="F301" s="21" t="s">
        <v>340</v>
      </c>
      <c r="G301" s="36" t="s">
        <v>340</v>
      </c>
      <c r="H301" s="36" t="s">
        <v>340</v>
      </c>
      <c r="I301" s="36" t="s">
        <v>340</v>
      </c>
      <c r="J301" s="21" t="s">
        <v>340</v>
      </c>
      <c r="K301" s="21" t="s">
        <v>340</v>
      </c>
      <c r="L301" s="21" t="s">
        <v>340</v>
      </c>
      <c r="M301" s="36" t="s">
        <v>340</v>
      </c>
      <c r="N301" s="36" t="s">
        <v>75</v>
      </c>
      <c r="O301" s="36" t="s">
        <v>85</v>
      </c>
      <c r="P301" s="36" t="s">
        <v>1912</v>
      </c>
      <c r="Q301" s="36" t="s">
        <v>3958</v>
      </c>
      <c r="R301" s="36" t="s">
        <v>76</v>
      </c>
      <c r="S301" s="32" t="s">
        <v>4264</v>
      </c>
      <c r="T301" s="32" t="s">
        <v>4265</v>
      </c>
      <c r="U301" s="36" t="s">
        <v>74</v>
      </c>
      <c r="V301" s="36" t="s">
        <v>79</v>
      </c>
      <c r="W301" s="36" t="s">
        <v>78</v>
      </c>
      <c r="X301" s="36" t="s">
        <v>132</v>
      </c>
      <c r="Y301" s="36" t="s">
        <v>81</v>
      </c>
      <c r="Z301" s="36" t="s">
        <v>340</v>
      </c>
      <c r="AA301" s="21" t="s">
        <v>340</v>
      </c>
      <c r="AB301" s="21" t="s">
        <v>340</v>
      </c>
      <c r="AC301" s="21" t="s">
        <v>340</v>
      </c>
      <c r="AD301" s="21" t="s">
        <v>340</v>
      </c>
      <c r="AE301" s="21" t="s">
        <v>340</v>
      </c>
      <c r="AF301" s="21" t="s">
        <v>340</v>
      </c>
      <c r="AG301" s="21" t="s">
        <v>340</v>
      </c>
      <c r="AH301" s="21" t="s">
        <v>340</v>
      </c>
      <c r="AI301" s="21" t="s">
        <v>340</v>
      </c>
      <c r="AJ301" s="21" t="s">
        <v>340</v>
      </c>
      <c r="AK301" s="21" t="s">
        <v>183</v>
      </c>
      <c r="AL301" s="21" t="s">
        <v>340</v>
      </c>
      <c r="AM301" s="21" t="s">
        <v>340</v>
      </c>
      <c r="AN301" s="669" t="s">
        <v>449</v>
      </c>
      <c r="AO301" s="669" t="s">
        <v>449</v>
      </c>
      <c r="AP301" s="669" t="s">
        <v>449</v>
      </c>
      <c r="AQ301" s="670" t="s">
        <v>340</v>
      </c>
    </row>
    <row r="302" spans="1:43" ht="43.5" thickTop="1">
      <c r="A302" s="888" t="s">
        <v>37</v>
      </c>
      <c r="B302" s="937" t="s">
        <v>431</v>
      </c>
      <c r="C302" s="65" t="s">
        <v>340</v>
      </c>
      <c r="D302" s="65" t="s">
        <v>340</v>
      </c>
      <c r="E302" s="65" t="s">
        <v>340</v>
      </c>
      <c r="F302" s="65" t="s">
        <v>340</v>
      </c>
      <c r="G302" s="881" t="s">
        <v>340</v>
      </c>
      <c r="H302" s="881" t="s">
        <v>340</v>
      </c>
      <c r="I302" s="881" t="s">
        <v>340</v>
      </c>
      <c r="J302" s="65" t="s">
        <v>340</v>
      </c>
      <c r="K302" s="65" t="s">
        <v>340</v>
      </c>
      <c r="L302" s="65" t="s">
        <v>340</v>
      </c>
      <c r="M302" s="881" t="s">
        <v>340</v>
      </c>
      <c r="N302" s="881" t="s">
        <v>75</v>
      </c>
      <c r="O302" s="881" t="s">
        <v>85</v>
      </c>
      <c r="P302" s="881" t="s">
        <v>1912</v>
      </c>
      <c r="Q302" s="881" t="s">
        <v>3958</v>
      </c>
      <c r="R302" s="881" t="s">
        <v>76</v>
      </c>
      <c r="S302" s="877" t="s">
        <v>4264</v>
      </c>
      <c r="T302" s="877" t="s">
        <v>4265</v>
      </c>
      <c r="U302" s="881" t="s">
        <v>74</v>
      </c>
      <c r="V302" s="881" t="s">
        <v>79</v>
      </c>
      <c r="W302" s="881" t="s">
        <v>78</v>
      </c>
      <c r="X302" s="881" t="s">
        <v>132</v>
      </c>
      <c r="Y302" s="881" t="s">
        <v>81</v>
      </c>
      <c r="Z302" s="881" t="s">
        <v>340</v>
      </c>
      <c r="AA302" s="65" t="s">
        <v>340</v>
      </c>
      <c r="AB302" s="65" t="s">
        <v>340</v>
      </c>
      <c r="AC302" s="65" t="s">
        <v>340</v>
      </c>
      <c r="AD302" s="65" t="s">
        <v>340</v>
      </c>
      <c r="AE302" s="65" t="s">
        <v>340</v>
      </c>
      <c r="AF302" s="65" t="s">
        <v>340</v>
      </c>
      <c r="AG302" s="65" t="s">
        <v>340</v>
      </c>
      <c r="AH302" s="65" t="s">
        <v>340</v>
      </c>
      <c r="AI302" s="65" t="s">
        <v>340</v>
      </c>
      <c r="AJ302" s="65" t="s">
        <v>340</v>
      </c>
      <c r="AK302" s="982" t="s">
        <v>4256</v>
      </c>
      <c r="AL302" s="65" t="s">
        <v>340</v>
      </c>
      <c r="AM302" s="65" t="s">
        <v>340</v>
      </c>
      <c r="AN302" s="910" t="s">
        <v>449</v>
      </c>
      <c r="AO302" s="910" t="s">
        <v>449</v>
      </c>
      <c r="AP302" s="910" t="s">
        <v>449</v>
      </c>
      <c r="AQ302" s="879" t="s">
        <v>340</v>
      </c>
    </row>
    <row r="303" spans="1:43" ht="43.5" thickBot="1">
      <c r="A303" s="889" t="s">
        <v>90</v>
      </c>
      <c r="B303" s="834" t="s">
        <v>431</v>
      </c>
      <c r="C303" s="21" t="s">
        <v>340</v>
      </c>
      <c r="D303" s="21" t="s">
        <v>340</v>
      </c>
      <c r="E303" s="21" t="s">
        <v>340</v>
      </c>
      <c r="F303" s="21" t="s">
        <v>340</v>
      </c>
      <c r="G303" s="36" t="s">
        <v>340</v>
      </c>
      <c r="H303" s="36" t="s">
        <v>340</v>
      </c>
      <c r="I303" s="36" t="s">
        <v>340</v>
      </c>
      <c r="J303" s="21" t="s">
        <v>340</v>
      </c>
      <c r="K303" s="21" t="s">
        <v>340</v>
      </c>
      <c r="L303" s="21" t="s">
        <v>340</v>
      </c>
      <c r="M303" s="36" t="s">
        <v>340</v>
      </c>
      <c r="N303" s="36" t="s">
        <v>75</v>
      </c>
      <c r="O303" s="36" t="s">
        <v>85</v>
      </c>
      <c r="P303" s="36" t="s">
        <v>1912</v>
      </c>
      <c r="Q303" s="36" t="s">
        <v>3958</v>
      </c>
      <c r="R303" s="36" t="s">
        <v>76</v>
      </c>
      <c r="S303" s="32" t="s">
        <v>4264</v>
      </c>
      <c r="T303" s="32" t="s">
        <v>4265</v>
      </c>
      <c r="U303" s="36" t="s">
        <v>74</v>
      </c>
      <c r="V303" s="36" t="s">
        <v>79</v>
      </c>
      <c r="W303" s="36" t="s">
        <v>78</v>
      </c>
      <c r="X303" s="36" t="s">
        <v>132</v>
      </c>
      <c r="Y303" s="36" t="s">
        <v>81</v>
      </c>
      <c r="Z303" s="36" t="s">
        <v>340</v>
      </c>
      <c r="AA303" s="21" t="s">
        <v>340</v>
      </c>
      <c r="AB303" s="21" t="s">
        <v>340</v>
      </c>
      <c r="AC303" s="21" t="s">
        <v>340</v>
      </c>
      <c r="AD303" s="21" t="s">
        <v>340</v>
      </c>
      <c r="AE303" s="21" t="s">
        <v>340</v>
      </c>
      <c r="AF303" s="21" t="s">
        <v>340</v>
      </c>
      <c r="AG303" s="21" t="s">
        <v>340</v>
      </c>
      <c r="AH303" s="21" t="s">
        <v>340</v>
      </c>
      <c r="AI303" s="21" t="s">
        <v>340</v>
      </c>
      <c r="AJ303" s="21" t="s">
        <v>340</v>
      </c>
      <c r="AK303" s="983" t="s">
        <v>4257</v>
      </c>
      <c r="AL303" s="21" t="s">
        <v>340</v>
      </c>
      <c r="AM303" s="21" t="s">
        <v>340</v>
      </c>
      <c r="AN303" s="669" t="s">
        <v>449</v>
      </c>
      <c r="AO303" s="669" t="s">
        <v>449</v>
      </c>
      <c r="AP303" s="669" t="s">
        <v>449</v>
      </c>
      <c r="AQ303" s="670" t="s">
        <v>340</v>
      </c>
    </row>
    <row r="304" spans="1:43" ht="43.5" thickTop="1">
      <c r="A304" s="896" t="s">
        <v>4175</v>
      </c>
      <c r="B304" s="661" t="s">
        <v>3694</v>
      </c>
      <c r="C304" s="16" t="s">
        <v>340</v>
      </c>
      <c r="D304" s="16" t="s">
        <v>340</v>
      </c>
      <c r="E304" s="16" t="s">
        <v>340</v>
      </c>
      <c r="F304" s="16" t="s">
        <v>340</v>
      </c>
      <c r="G304" s="34" t="s">
        <v>340</v>
      </c>
      <c r="H304" s="34" t="s">
        <v>340</v>
      </c>
      <c r="I304" s="34" t="s">
        <v>340</v>
      </c>
      <c r="J304" s="16" t="s">
        <v>340</v>
      </c>
      <c r="K304" s="16" t="s">
        <v>340</v>
      </c>
      <c r="L304" s="16" t="s">
        <v>340</v>
      </c>
      <c r="M304" s="34" t="s">
        <v>340</v>
      </c>
      <c r="N304" s="34" t="s">
        <v>75</v>
      </c>
      <c r="O304" s="34" t="s">
        <v>85</v>
      </c>
      <c r="P304" s="34" t="s">
        <v>1912</v>
      </c>
      <c r="Q304" s="34" t="s">
        <v>3958</v>
      </c>
      <c r="R304" s="34" t="s">
        <v>76</v>
      </c>
      <c r="S304" s="25" t="s">
        <v>4264</v>
      </c>
      <c r="T304" s="25" t="s">
        <v>4265</v>
      </c>
      <c r="U304" s="34" t="s">
        <v>74</v>
      </c>
      <c r="V304" s="34" t="s">
        <v>79</v>
      </c>
      <c r="W304" s="34" t="s">
        <v>78</v>
      </c>
      <c r="X304" s="34" t="s">
        <v>132</v>
      </c>
      <c r="Y304" s="34" t="s">
        <v>81</v>
      </c>
      <c r="Z304" s="34" t="s">
        <v>340</v>
      </c>
      <c r="AA304" s="16" t="s">
        <v>340</v>
      </c>
      <c r="AB304" s="16" t="s">
        <v>340</v>
      </c>
      <c r="AC304" s="16" t="s">
        <v>340</v>
      </c>
      <c r="AD304" s="16" t="s">
        <v>340</v>
      </c>
      <c r="AE304" s="16" t="s">
        <v>340</v>
      </c>
      <c r="AF304" s="16" t="s">
        <v>340</v>
      </c>
      <c r="AG304" s="16" t="s">
        <v>340</v>
      </c>
      <c r="AH304" s="16" t="s">
        <v>340</v>
      </c>
      <c r="AI304" s="16" t="s">
        <v>340</v>
      </c>
      <c r="AJ304" s="16" t="s">
        <v>340</v>
      </c>
      <c r="AK304" s="847" t="s">
        <v>3546</v>
      </c>
      <c r="AL304" s="16" t="s">
        <v>340</v>
      </c>
      <c r="AM304" s="16" t="s">
        <v>340</v>
      </c>
      <c r="AN304" s="663" t="s">
        <v>449</v>
      </c>
      <c r="AO304" s="663" t="s">
        <v>449</v>
      </c>
      <c r="AP304" s="663" t="s">
        <v>449</v>
      </c>
      <c r="AQ304" s="664" t="s">
        <v>340</v>
      </c>
    </row>
    <row r="305" spans="1:43" ht="43.2">
      <c r="A305" s="897" t="s">
        <v>3783</v>
      </c>
      <c r="B305" s="665" t="s">
        <v>3694</v>
      </c>
      <c r="C305" s="18" t="s">
        <v>340</v>
      </c>
      <c r="D305" s="18" t="s">
        <v>340</v>
      </c>
      <c r="E305" s="18" t="s">
        <v>340</v>
      </c>
      <c r="F305" s="18" t="s">
        <v>340</v>
      </c>
      <c r="G305" s="35" t="s">
        <v>340</v>
      </c>
      <c r="H305" s="35" t="s">
        <v>340</v>
      </c>
      <c r="I305" s="35" t="s">
        <v>340</v>
      </c>
      <c r="J305" s="18" t="s">
        <v>340</v>
      </c>
      <c r="K305" s="18" t="s">
        <v>340</v>
      </c>
      <c r="L305" s="18" t="s">
        <v>340</v>
      </c>
      <c r="M305" s="35" t="s">
        <v>340</v>
      </c>
      <c r="N305" s="35" t="s">
        <v>75</v>
      </c>
      <c r="O305" s="35" t="s">
        <v>85</v>
      </c>
      <c r="P305" s="35" t="s">
        <v>1912</v>
      </c>
      <c r="Q305" s="35" t="s">
        <v>3958</v>
      </c>
      <c r="R305" s="35" t="s">
        <v>76</v>
      </c>
      <c r="S305" s="29" t="s">
        <v>4264</v>
      </c>
      <c r="T305" s="29" t="s">
        <v>4265</v>
      </c>
      <c r="U305" s="35" t="s">
        <v>74</v>
      </c>
      <c r="V305" s="35" t="s">
        <v>79</v>
      </c>
      <c r="W305" s="35" t="s">
        <v>78</v>
      </c>
      <c r="X305" s="35" t="s">
        <v>132</v>
      </c>
      <c r="Y305" s="35" t="s">
        <v>81</v>
      </c>
      <c r="Z305" s="35" t="s">
        <v>340</v>
      </c>
      <c r="AA305" s="18" t="s">
        <v>340</v>
      </c>
      <c r="AB305" s="18" t="s">
        <v>340</v>
      </c>
      <c r="AC305" s="18" t="s">
        <v>340</v>
      </c>
      <c r="AD305" s="18" t="s">
        <v>340</v>
      </c>
      <c r="AE305" s="18" t="s">
        <v>340</v>
      </c>
      <c r="AF305" s="18" t="s">
        <v>340</v>
      </c>
      <c r="AG305" s="18" t="s">
        <v>340</v>
      </c>
      <c r="AH305" s="18" t="s">
        <v>340</v>
      </c>
      <c r="AI305" s="18" t="s">
        <v>340</v>
      </c>
      <c r="AJ305" s="18" t="s">
        <v>340</v>
      </c>
      <c r="AK305" s="939" t="s">
        <v>3546</v>
      </c>
      <c r="AL305" s="18" t="s">
        <v>340</v>
      </c>
      <c r="AM305" s="18" t="s">
        <v>340</v>
      </c>
      <c r="AN305" s="79" t="s">
        <v>449</v>
      </c>
      <c r="AO305" s="79" t="s">
        <v>449</v>
      </c>
      <c r="AP305" s="79" t="s">
        <v>449</v>
      </c>
      <c r="AQ305" s="666" t="s">
        <v>340</v>
      </c>
    </row>
    <row r="306" spans="1:43" ht="43.5" thickBot="1">
      <c r="A306" s="943" t="s">
        <v>3531</v>
      </c>
      <c r="B306" s="667" t="s">
        <v>3694</v>
      </c>
      <c r="C306" s="21" t="s">
        <v>340</v>
      </c>
      <c r="D306" s="21" t="s">
        <v>340</v>
      </c>
      <c r="E306" s="21" t="s">
        <v>340</v>
      </c>
      <c r="F306" s="21" t="s">
        <v>340</v>
      </c>
      <c r="G306" s="36" t="s">
        <v>340</v>
      </c>
      <c r="H306" s="36" t="s">
        <v>340</v>
      </c>
      <c r="I306" s="36" t="s">
        <v>340</v>
      </c>
      <c r="J306" s="21" t="s">
        <v>340</v>
      </c>
      <c r="K306" s="21" t="s">
        <v>340</v>
      </c>
      <c r="L306" s="21" t="s">
        <v>340</v>
      </c>
      <c r="M306" s="36" t="s">
        <v>340</v>
      </c>
      <c r="N306" s="36" t="s">
        <v>75</v>
      </c>
      <c r="O306" s="36" t="s">
        <v>85</v>
      </c>
      <c r="P306" s="36" t="s">
        <v>1912</v>
      </c>
      <c r="Q306" s="36" t="s">
        <v>3958</v>
      </c>
      <c r="R306" s="36" t="s">
        <v>76</v>
      </c>
      <c r="S306" s="32" t="s">
        <v>4264</v>
      </c>
      <c r="T306" s="32" t="s">
        <v>4265</v>
      </c>
      <c r="U306" s="36" t="s">
        <v>74</v>
      </c>
      <c r="V306" s="36" t="s">
        <v>79</v>
      </c>
      <c r="W306" s="36" t="s">
        <v>78</v>
      </c>
      <c r="X306" s="36" t="s">
        <v>132</v>
      </c>
      <c r="Y306" s="36" t="s">
        <v>81</v>
      </c>
      <c r="Z306" s="36" t="s">
        <v>340</v>
      </c>
      <c r="AA306" s="21" t="s">
        <v>340</v>
      </c>
      <c r="AB306" s="21" t="s">
        <v>340</v>
      </c>
      <c r="AC306" s="21" t="s">
        <v>340</v>
      </c>
      <c r="AD306" s="21" t="s">
        <v>340</v>
      </c>
      <c r="AE306" s="21" t="s">
        <v>340</v>
      </c>
      <c r="AF306" s="21" t="s">
        <v>340</v>
      </c>
      <c r="AG306" s="21" t="s">
        <v>340</v>
      </c>
      <c r="AH306" s="21" t="s">
        <v>340</v>
      </c>
      <c r="AI306" s="21" t="s">
        <v>340</v>
      </c>
      <c r="AJ306" s="21" t="s">
        <v>340</v>
      </c>
      <c r="AK306" s="844" t="s">
        <v>3546</v>
      </c>
      <c r="AL306" s="21" t="s">
        <v>340</v>
      </c>
      <c r="AM306" s="21" t="s">
        <v>340</v>
      </c>
      <c r="AN306" s="669" t="s">
        <v>449</v>
      </c>
      <c r="AO306" s="669" t="s">
        <v>449</v>
      </c>
      <c r="AP306" s="669" t="s">
        <v>449</v>
      </c>
      <c r="AQ306" s="670" t="s">
        <v>340</v>
      </c>
    </row>
    <row r="307" spans="1:43" ht="43.8" thickTop="1" thickBot="1">
      <c r="A307" s="873" t="s">
        <v>717</v>
      </c>
      <c r="B307" s="673" t="s">
        <v>403</v>
      </c>
      <c r="C307" s="23" t="s">
        <v>342</v>
      </c>
      <c r="D307" s="23" t="s">
        <v>340</v>
      </c>
      <c r="E307" s="23" t="s">
        <v>224</v>
      </c>
      <c r="F307" s="23" t="s">
        <v>340</v>
      </c>
      <c r="G307" s="40" t="s">
        <v>340</v>
      </c>
      <c r="H307" s="40" t="s">
        <v>340</v>
      </c>
      <c r="I307" s="40" t="s">
        <v>340</v>
      </c>
      <c r="J307" s="23" t="s">
        <v>291</v>
      </c>
      <c r="K307" s="659" t="s">
        <v>226</v>
      </c>
      <c r="L307" s="659" t="s">
        <v>340</v>
      </c>
      <c r="M307" s="23" t="s">
        <v>340</v>
      </c>
      <c r="N307" s="41" t="s">
        <v>75</v>
      </c>
      <c r="O307" s="40" t="s">
        <v>85</v>
      </c>
      <c r="P307" s="40" t="s">
        <v>1912</v>
      </c>
      <c r="Q307" s="40" t="s">
        <v>3958</v>
      </c>
      <c r="R307" s="41" t="s">
        <v>76</v>
      </c>
      <c r="S307" s="64" t="s">
        <v>4264</v>
      </c>
      <c r="T307" s="64" t="s">
        <v>4265</v>
      </c>
      <c r="U307" s="41" t="s">
        <v>74</v>
      </c>
      <c r="V307" s="41" t="s">
        <v>79</v>
      </c>
      <c r="W307" s="41" t="s">
        <v>78</v>
      </c>
      <c r="X307" s="41" t="s">
        <v>132</v>
      </c>
      <c r="Y307" s="64" t="s">
        <v>81</v>
      </c>
      <c r="Z307" s="40" t="s">
        <v>340</v>
      </c>
      <c r="AA307" s="23" t="s">
        <v>340</v>
      </c>
      <c r="AB307" s="23" t="s">
        <v>340</v>
      </c>
      <c r="AC307" s="23" t="s">
        <v>340</v>
      </c>
      <c r="AD307" s="23" t="s">
        <v>340</v>
      </c>
      <c r="AE307" s="23" t="s">
        <v>340</v>
      </c>
      <c r="AF307" s="23" t="s">
        <v>340</v>
      </c>
      <c r="AG307" s="23" t="s">
        <v>340</v>
      </c>
      <c r="AH307" s="23" t="s">
        <v>340</v>
      </c>
      <c r="AI307" s="23" t="s">
        <v>340</v>
      </c>
      <c r="AJ307" s="23" t="s">
        <v>340</v>
      </c>
      <c r="AK307" s="23" t="s">
        <v>340</v>
      </c>
      <c r="AL307" s="23" t="s">
        <v>340</v>
      </c>
      <c r="AM307" s="23" t="s">
        <v>340</v>
      </c>
      <c r="AN307" s="674" t="s">
        <v>449</v>
      </c>
      <c r="AO307" s="851" t="s">
        <v>342</v>
      </c>
      <c r="AP307" s="922" t="s">
        <v>459</v>
      </c>
      <c r="AQ307" s="675" t="s">
        <v>340</v>
      </c>
    </row>
    <row r="308" spans="1:43" ht="43.8" thickTop="1" thickBot="1">
      <c r="A308" s="873" t="s">
        <v>724</v>
      </c>
      <c r="B308" s="673" t="s">
        <v>427</v>
      </c>
      <c r="C308" s="23" t="s">
        <v>342</v>
      </c>
      <c r="D308" s="956" t="s">
        <v>133</v>
      </c>
      <c r="E308" s="23" t="s">
        <v>224</v>
      </c>
      <c r="F308" s="23" t="s">
        <v>340</v>
      </c>
      <c r="G308" s="40" t="s">
        <v>340</v>
      </c>
      <c r="H308" s="40" t="s">
        <v>340</v>
      </c>
      <c r="I308" s="40" t="s">
        <v>340</v>
      </c>
      <c r="J308" s="23" t="s">
        <v>293</v>
      </c>
      <c r="K308" s="659" t="s">
        <v>68</v>
      </c>
      <c r="L308" s="659" t="s">
        <v>164</v>
      </c>
      <c r="M308" s="23" t="s">
        <v>340</v>
      </c>
      <c r="N308" s="41" t="s">
        <v>75</v>
      </c>
      <c r="O308" s="40" t="s">
        <v>85</v>
      </c>
      <c r="P308" s="40" t="s">
        <v>1912</v>
      </c>
      <c r="Q308" s="40" t="s">
        <v>3958</v>
      </c>
      <c r="R308" s="41" t="s">
        <v>76</v>
      </c>
      <c r="S308" s="64" t="s">
        <v>4264</v>
      </c>
      <c r="T308" s="64" t="s">
        <v>4265</v>
      </c>
      <c r="U308" s="41" t="s">
        <v>74</v>
      </c>
      <c r="V308" s="41" t="s">
        <v>79</v>
      </c>
      <c r="W308" s="41" t="s">
        <v>78</v>
      </c>
      <c r="X308" s="41" t="s">
        <v>132</v>
      </c>
      <c r="Y308" s="64" t="s">
        <v>81</v>
      </c>
      <c r="Z308" s="40" t="s">
        <v>340</v>
      </c>
      <c r="AA308" s="23" t="s">
        <v>340</v>
      </c>
      <c r="AB308" s="23" t="s">
        <v>340</v>
      </c>
      <c r="AC308" s="23" t="s">
        <v>340</v>
      </c>
      <c r="AD308" s="23" t="s">
        <v>340</v>
      </c>
      <c r="AE308" s="23" t="s">
        <v>340</v>
      </c>
      <c r="AF308" s="23" t="s">
        <v>340</v>
      </c>
      <c r="AG308" s="23" t="s">
        <v>340</v>
      </c>
      <c r="AH308" s="23" t="s">
        <v>340</v>
      </c>
      <c r="AI308" s="23" t="s">
        <v>340</v>
      </c>
      <c r="AJ308" s="23" t="s">
        <v>340</v>
      </c>
      <c r="AK308" s="23" t="s">
        <v>340</v>
      </c>
      <c r="AL308" s="23" t="s">
        <v>340</v>
      </c>
      <c r="AM308" s="23" t="s">
        <v>340</v>
      </c>
      <c r="AN308" s="912" t="s">
        <v>449</v>
      </c>
      <c r="AO308" s="701" t="s">
        <v>342</v>
      </c>
      <c r="AP308" s="922" t="s">
        <v>459</v>
      </c>
      <c r="AQ308" s="675" t="s">
        <v>340</v>
      </c>
    </row>
    <row r="309" spans="1:43" ht="14.7" thickTop="1">
      <c r="A309" s="958" t="s">
        <v>1979</v>
      </c>
      <c r="B309" s="661" t="s">
        <v>467</v>
      </c>
      <c r="C309" s="16" t="s">
        <v>340</v>
      </c>
      <c r="D309" s="16" t="s">
        <v>340</v>
      </c>
      <c r="E309" s="16" t="s">
        <v>340</v>
      </c>
      <c r="F309" s="16" t="s">
        <v>340</v>
      </c>
      <c r="G309" s="16" t="s">
        <v>340</v>
      </c>
      <c r="H309" s="16" t="s">
        <v>340</v>
      </c>
      <c r="I309" s="16" t="s">
        <v>340</v>
      </c>
      <c r="J309" s="16" t="s">
        <v>340</v>
      </c>
      <c r="K309" s="16" t="s">
        <v>340</v>
      </c>
      <c r="L309" s="16" t="s">
        <v>340</v>
      </c>
      <c r="M309" s="16" t="s">
        <v>340</v>
      </c>
      <c r="N309" s="16" t="s">
        <v>340</v>
      </c>
      <c r="O309" s="16" t="s">
        <v>340</v>
      </c>
      <c r="P309" s="16" t="s">
        <v>340</v>
      </c>
      <c r="Q309" s="16" t="s">
        <v>340</v>
      </c>
      <c r="R309" s="16" t="s">
        <v>469</v>
      </c>
      <c r="S309" s="16" t="s">
        <v>470</v>
      </c>
      <c r="T309" s="957" t="s">
        <v>3498</v>
      </c>
      <c r="U309" s="16" t="s">
        <v>340</v>
      </c>
      <c r="V309" s="16" t="s">
        <v>340</v>
      </c>
      <c r="W309" s="16" t="s">
        <v>340</v>
      </c>
      <c r="X309" s="16" t="s">
        <v>340</v>
      </c>
      <c r="Y309" s="16" t="s">
        <v>340</v>
      </c>
      <c r="Z309" s="16" t="s">
        <v>340</v>
      </c>
      <c r="AA309" s="16" t="s">
        <v>340</v>
      </c>
      <c r="AB309" s="16" t="s">
        <v>340</v>
      </c>
      <c r="AC309" s="16" t="s">
        <v>340</v>
      </c>
      <c r="AD309" s="16" t="s">
        <v>340</v>
      </c>
      <c r="AE309" s="16" t="s">
        <v>340</v>
      </c>
      <c r="AF309" s="16" t="s">
        <v>340</v>
      </c>
      <c r="AG309" s="16" t="s">
        <v>340</v>
      </c>
      <c r="AH309" s="16" t="s">
        <v>340</v>
      </c>
      <c r="AI309" s="16" t="s">
        <v>340</v>
      </c>
      <c r="AJ309" s="16" t="s">
        <v>340</v>
      </c>
      <c r="AK309" s="16" t="s">
        <v>340</v>
      </c>
      <c r="AL309" s="16" t="s">
        <v>340</v>
      </c>
      <c r="AM309" s="16" t="s">
        <v>340</v>
      </c>
      <c r="AN309" s="696" t="s">
        <v>449</v>
      </c>
      <c r="AO309" s="696" t="s">
        <v>449</v>
      </c>
      <c r="AP309" s="696" t="s">
        <v>449</v>
      </c>
      <c r="AQ309" s="664" t="s">
        <v>340</v>
      </c>
    </row>
    <row r="310" spans="1:43" ht="14.7" thickBot="1">
      <c r="A310" s="959" t="s">
        <v>465</v>
      </c>
      <c r="B310" s="667" t="s">
        <v>467</v>
      </c>
      <c r="C310" s="21" t="s">
        <v>340</v>
      </c>
      <c r="D310" s="21" t="s">
        <v>340</v>
      </c>
      <c r="E310" s="21" t="s">
        <v>340</v>
      </c>
      <c r="F310" s="21" t="s">
        <v>340</v>
      </c>
      <c r="G310" s="21" t="s">
        <v>340</v>
      </c>
      <c r="H310" s="21" t="s">
        <v>340</v>
      </c>
      <c r="I310" s="21" t="s">
        <v>340</v>
      </c>
      <c r="J310" s="21" t="s">
        <v>340</v>
      </c>
      <c r="K310" s="21" t="s">
        <v>340</v>
      </c>
      <c r="L310" s="21" t="s">
        <v>340</v>
      </c>
      <c r="M310" s="21" t="s">
        <v>340</v>
      </c>
      <c r="N310" s="21" t="s">
        <v>340</v>
      </c>
      <c r="O310" s="21" t="s">
        <v>340</v>
      </c>
      <c r="P310" s="21" t="s">
        <v>340</v>
      </c>
      <c r="Q310" s="21" t="s">
        <v>340</v>
      </c>
      <c r="R310" s="950" t="s">
        <v>469</v>
      </c>
      <c r="S310" s="21" t="s">
        <v>470</v>
      </c>
      <c r="T310" s="21" t="s">
        <v>3498</v>
      </c>
      <c r="U310" s="21" t="s">
        <v>340</v>
      </c>
      <c r="V310" s="21" t="s">
        <v>340</v>
      </c>
      <c r="W310" s="21" t="s">
        <v>340</v>
      </c>
      <c r="X310" s="21" t="s">
        <v>340</v>
      </c>
      <c r="Y310" s="21" t="s">
        <v>340</v>
      </c>
      <c r="Z310" s="21" t="s">
        <v>340</v>
      </c>
      <c r="AA310" s="21" t="s">
        <v>340</v>
      </c>
      <c r="AB310" s="21" t="s">
        <v>340</v>
      </c>
      <c r="AC310" s="21" t="s">
        <v>340</v>
      </c>
      <c r="AD310" s="21" t="s">
        <v>340</v>
      </c>
      <c r="AE310" s="21" t="s">
        <v>340</v>
      </c>
      <c r="AF310" s="21" t="s">
        <v>340</v>
      </c>
      <c r="AG310" s="21" t="s">
        <v>340</v>
      </c>
      <c r="AH310" s="21" t="s">
        <v>340</v>
      </c>
      <c r="AI310" s="21" t="s">
        <v>340</v>
      </c>
      <c r="AJ310" s="21" t="s">
        <v>340</v>
      </c>
      <c r="AK310" s="21" t="s">
        <v>340</v>
      </c>
      <c r="AL310" s="21" t="s">
        <v>340</v>
      </c>
      <c r="AM310" s="21" t="s">
        <v>340</v>
      </c>
      <c r="AN310" s="695" t="s">
        <v>449</v>
      </c>
      <c r="AO310" s="695" t="s">
        <v>449</v>
      </c>
      <c r="AP310" s="695" t="s">
        <v>449</v>
      </c>
      <c r="AQ310" s="670" t="s">
        <v>340</v>
      </c>
    </row>
    <row r="311" spans="1:43" ht="14.7" thickTop="1">
      <c r="A311" s="960" t="s">
        <v>1981</v>
      </c>
      <c r="B311" s="661" t="s">
        <v>468</v>
      </c>
      <c r="C311" s="16" t="s">
        <v>340</v>
      </c>
      <c r="D311" s="16" t="s">
        <v>340</v>
      </c>
      <c r="E311" s="16" t="s">
        <v>340</v>
      </c>
      <c r="F311" s="16" t="s">
        <v>340</v>
      </c>
      <c r="G311" s="16" t="s">
        <v>340</v>
      </c>
      <c r="H311" s="16" t="s">
        <v>340</v>
      </c>
      <c r="I311" s="16" t="s">
        <v>340</v>
      </c>
      <c r="J311" s="16" t="s">
        <v>340</v>
      </c>
      <c r="K311" s="16" t="s">
        <v>340</v>
      </c>
      <c r="L311" s="16" t="s">
        <v>340</v>
      </c>
      <c r="M311" s="16" t="s">
        <v>340</v>
      </c>
      <c r="N311" s="16" t="s">
        <v>340</v>
      </c>
      <c r="O311" s="16" t="s">
        <v>340</v>
      </c>
      <c r="P311" s="16" t="s">
        <v>340</v>
      </c>
      <c r="Q311" s="16" t="s">
        <v>340</v>
      </c>
      <c r="R311" s="16" t="s">
        <v>471</v>
      </c>
      <c r="S311" s="16" t="s">
        <v>472</v>
      </c>
      <c r="T311" s="957" t="s">
        <v>3499</v>
      </c>
      <c r="U311" s="16" t="s">
        <v>340</v>
      </c>
      <c r="V311" s="16" t="s">
        <v>340</v>
      </c>
      <c r="W311" s="16" t="s">
        <v>340</v>
      </c>
      <c r="X311" s="16" t="s">
        <v>340</v>
      </c>
      <c r="Y311" s="16" t="s">
        <v>340</v>
      </c>
      <c r="Z311" s="16" t="s">
        <v>340</v>
      </c>
      <c r="AA311" s="16" t="s">
        <v>340</v>
      </c>
      <c r="AB311" s="16" t="s">
        <v>340</v>
      </c>
      <c r="AC311" s="16" t="s">
        <v>340</v>
      </c>
      <c r="AD311" s="16" t="s">
        <v>340</v>
      </c>
      <c r="AE311" s="16" t="s">
        <v>340</v>
      </c>
      <c r="AF311" s="16" t="s">
        <v>340</v>
      </c>
      <c r="AG311" s="16" t="s">
        <v>340</v>
      </c>
      <c r="AH311" s="16" t="s">
        <v>340</v>
      </c>
      <c r="AI311" s="16" t="s">
        <v>340</v>
      </c>
      <c r="AJ311" s="16" t="s">
        <v>340</v>
      </c>
      <c r="AK311" s="16" t="s">
        <v>340</v>
      </c>
      <c r="AL311" s="16" t="s">
        <v>340</v>
      </c>
      <c r="AM311" s="16" t="s">
        <v>340</v>
      </c>
      <c r="AN311" s="696" t="s">
        <v>449</v>
      </c>
      <c r="AO311" s="696" t="s">
        <v>449</v>
      </c>
      <c r="AP311" s="696" t="s">
        <v>449</v>
      </c>
      <c r="AQ311" s="664" t="s">
        <v>340</v>
      </c>
    </row>
    <row r="312" spans="1:43" ht="14.7" thickBot="1">
      <c r="A312" s="959" t="s">
        <v>466</v>
      </c>
      <c r="B312" s="667" t="s">
        <v>468</v>
      </c>
      <c r="C312" s="21" t="s">
        <v>340</v>
      </c>
      <c r="D312" s="21" t="s">
        <v>340</v>
      </c>
      <c r="E312" s="21" t="s">
        <v>340</v>
      </c>
      <c r="F312" s="21" t="s">
        <v>340</v>
      </c>
      <c r="G312" s="21" t="s">
        <v>340</v>
      </c>
      <c r="H312" s="21" t="s">
        <v>340</v>
      </c>
      <c r="I312" s="21" t="s">
        <v>340</v>
      </c>
      <c r="J312" s="21" t="s">
        <v>340</v>
      </c>
      <c r="K312" s="21" t="s">
        <v>340</v>
      </c>
      <c r="L312" s="21" t="s">
        <v>340</v>
      </c>
      <c r="M312" s="21" t="s">
        <v>340</v>
      </c>
      <c r="N312" s="21" t="s">
        <v>340</v>
      </c>
      <c r="O312" s="21" t="s">
        <v>340</v>
      </c>
      <c r="P312" s="21" t="s">
        <v>340</v>
      </c>
      <c r="Q312" s="21" t="s">
        <v>340</v>
      </c>
      <c r="R312" s="21" t="s">
        <v>471</v>
      </c>
      <c r="S312" s="21" t="s">
        <v>472</v>
      </c>
      <c r="T312" s="950" t="s">
        <v>3499</v>
      </c>
      <c r="U312" s="21" t="s">
        <v>340</v>
      </c>
      <c r="V312" s="21" t="s">
        <v>340</v>
      </c>
      <c r="W312" s="21" t="s">
        <v>340</v>
      </c>
      <c r="X312" s="21" t="s">
        <v>340</v>
      </c>
      <c r="Y312" s="21" t="s">
        <v>340</v>
      </c>
      <c r="Z312" s="21" t="s">
        <v>340</v>
      </c>
      <c r="AA312" s="21" t="s">
        <v>340</v>
      </c>
      <c r="AB312" s="21" t="s">
        <v>340</v>
      </c>
      <c r="AC312" s="21" t="s">
        <v>340</v>
      </c>
      <c r="AD312" s="21" t="s">
        <v>340</v>
      </c>
      <c r="AE312" s="21" t="s">
        <v>340</v>
      </c>
      <c r="AF312" s="21" t="s">
        <v>340</v>
      </c>
      <c r="AG312" s="21" t="s">
        <v>340</v>
      </c>
      <c r="AH312" s="21" t="s">
        <v>340</v>
      </c>
      <c r="AI312" s="21" t="s">
        <v>340</v>
      </c>
      <c r="AJ312" s="21" t="s">
        <v>340</v>
      </c>
      <c r="AK312" s="21" t="s">
        <v>340</v>
      </c>
      <c r="AL312" s="21" t="s">
        <v>340</v>
      </c>
      <c r="AM312" s="21" t="s">
        <v>340</v>
      </c>
      <c r="AN312" s="695" t="s">
        <v>449</v>
      </c>
      <c r="AO312" s="695" t="s">
        <v>449</v>
      </c>
      <c r="AP312" s="695" t="s">
        <v>449</v>
      </c>
      <c r="AQ312" s="670" t="s">
        <v>340</v>
      </c>
    </row>
    <row r="313" spans="1:43" ht="15" thickTop="1" thickBot="1">
      <c r="A313" s="873" t="s">
        <v>50</v>
      </c>
      <c r="B313" s="673" t="s">
        <v>415</v>
      </c>
      <c r="C313" s="23" t="s">
        <v>342</v>
      </c>
      <c r="D313" s="23" t="s">
        <v>340</v>
      </c>
      <c r="E313" s="23" t="s">
        <v>64</v>
      </c>
      <c r="F313" s="23" t="s">
        <v>340</v>
      </c>
      <c r="G313" s="41" t="s">
        <v>340</v>
      </c>
      <c r="H313" s="41" t="s">
        <v>340</v>
      </c>
      <c r="I313" s="41" t="s">
        <v>340</v>
      </c>
      <c r="J313" s="23" t="s">
        <v>59</v>
      </c>
      <c r="K313" s="41" t="s">
        <v>70</v>
      </c>
      <c r="L313" s="659" t="s">
        <v>340</v>
      </c>
      <c r="M313" s="41" t="s">
        <v>165</v>
      </c>
      <c r="N313" s="41" t="s">
        <v>75</v>
      </c>
      <c r="O313" s="41" t="s">
        <v>85</v>
      </c>
      <c r="P313" s="41" t="s">
        <v>1912</v>
      </c>
      <c r="Q313" s="41" t="s">
        <v>3958</v>
      </c>
      <c r="R313" s="41" t="s">
        <v>76</v>
      </c>
      <c r="S313" s="41" t="s">
        <v>4264</v>
      </c>
      <c r="T313" s="41" t="s">
        <v>4265</v>
      </c>
      <c r="U313" s="41" t="s">
        <v>74</v>
      </c>
      <c r="V313" s="41" t="s">
        <v>79</v>
      </c>
      <c r="W313" s="41" t="s">
        <v>78</v>
      </c>
      <c r="X313" s="41" t="s">
        <v>132</v>
      </c>
      <c r="Y313" s="702" t="s">
        <v>81</v>
      </c>
      <c r="Z313" s="41" t="s">
        <v>340</v>
      </c>
      <c r="AA313" s="23" t="s">
        <v>340</v>
      </c>
      <c r="AB313" s="23" t="s">
        <v>340</v>
      </c>
      <c r="AC313" s="23" t="s">
        <v>340</v>
      </c>
      <c r="AD313" s="23" t="s">
        <v>340</v>
      </c>
      <c r="AE313" s="23" t="s">
        <v>340</v>
      </c>
      <c r="AF313" s="23" t="s">
        <v>340</v>
      </c>
      <c r="AG313" s="23" t="s">
        <v>340</v>
      </c>
      <c r="AH313" s="23" t="s">
        <v>340</v>
      </c>
      <c r="AI313" s="23" t="s">
        <v>340</v>
      </c>
      <c r="AJ313" s="23" t="s">
        <v>340</v>
      </c>
      <c r="AK313" s="23" t="s">
        <v>340</v>
      </c>
      <c r="AL313" s="23" t="s">
        <v>340</v>
      </c>
      <c r="AM313" s="23" t="s">
        <v>340</v>
      </c>
      <c r="AN313" s="674" t="s">
        <v>449</v>
      </c>
      <c r="AO313" s="851" t="s">
        <v>342</v>
      </c>
      <c r="AP313" s="701" t="s">
        <v>455</v>
      </c>
      <c r="AQ313" s="675" t="s">
        <v>340</v>
      </c>
    </row>
    <row r="314" spans="1:43" ht="15" thickTop="1" thickBot="1">
      <c r="A314" s="1006" t="s">
        <v>434</v>
      </c>
      <c r="B314" s="974" t="s">
        <v>433</v>
      </c>
      <c r="C314" s="23" t="s">
        <v>340</v>
      </c>
      <c r="D314" s="23" t="s">
        <v>340</v>
      </c>
      <c r="E314" s="961" t="s">
        <v>340</v>
      </c>
      <c r="F314" s="23" t="s">
        <v>340</v>
      </c>
      <c r="G314" s="23" t="s">
        <v>340</v>
      </c>
      <c r="H314" s="23" t="s">
        <v>340</v>
      </c>
      <c r="I314" s="23" t="s">
        <v>340</v>
      </c>
      <c r="J314" s="23" t="s">
        <v>340</v>
      </c>
      <c r="K314" s="23" t="s">
        <v>340</v>
      </c>
      <c r="L314" s="23" t="s">
        <v>340</v>
      </c>
      <c r="M314" s="846" t="s">
        <v>1950</v>
      </c>
      <c r="N314" s="23" t="s">
        <v>340</v>
      </c>
      <c r="O314" s="23" t="s">
        <v>340</v>
      </c>
      <c r="P314" s="23" t="s">
        <v>340</v>
      </c>
      <c r="Q314" s="23" t="s">
        <v>340</v>
      </c>
      <c r="R314" s="23" t="s">
        <v>340</v>
      </c>
      <c r="S314" s="23" t="s">
        <v>340</v>
      </c>
      <c r="T314" s="23" t="s">
        <v>340</v>
      </c>
      <c r="U314" s="23" t="s">
        <v>340</v>
      </c>
      <c r="V314" s="23" t="s">
        <v>340</v>
      </c>
      <c r="W314" s="23" t="s">
        <v>340</v>
      </c>
      <c r="X314" s="23" t="s">
        <v>340</v>
      </c>
      <c r="Y314" s="23" t="s">
        <v>340</v>
      </c>
      <c r="Z314" s="23" t="s">
        <v>340</v>
      </c>
      <c r="AA314" s="23" t="s">
        <v>340</v>
      </c>
      <c r="AB314" s="23" t="s">
        <v>340</v>
      </c>
      <c r="AC314" s="23" t="s">
        <v>340</v>
      </c>
      <c r="AD314" s="23" t="s">
        <v>340</v>
      </c>
      <c r="AE314" s="23" t="s">
        <v>340</v>
      </c>
      <c r="AF314" s="23" t="s">
        <v>340</v>
      </c>
      <c r="AG314" s="23" t="s">
        <v>340</v>
      </c>
      <c r="AH314" s="23" t="s">
        <v>340</v>
      </c>
      <c r="AI314" s="23" t="s">
        <v>340</v>
      </c>
      <c r="AJ314" s="23" t="s">
        <v>340</v>
      </c>
      <c r="AK314" s="23" t="s">
        <v>340</v>
      </c>
      <c r="AL314" s="23" t="s">
        <v>340</v>
      </c>
      <c r="AM314" s="23" t="s">
        <v>340</v>
      </c>
      <c r="AN314" s="674" t="s">
        <v>449</v>
      </c>
      <c r="AO314" s="674" t="s">
        <v>449</v>
      </c>
      <c r="AP314" s="674" t="s">
        <v>449</v>
      </c>
      <c r="AQ314" s="675" t="s">
        <v>340</v>
      </c>
    </row>
    <row r="315" spans="1:43" ht="43.5" thickTop="1">
      <c r="A315" s="958" t="s">
        <v>443</v>
      </c>
      <c r="B315" s="975" t="s">
        <v>445</v>
      </c>
      <c r="C315" s="16" t="s">
        <v>342</v>
      </c>
      <c r="D315" s="16" t="s">
        <v>127</v>
      </c>
      <c r="E315" s="16" t="s">
        <v>340</v>
      </c>
      <c r="F315" s="16" t="s">
        <v>340</v>
      </c>
      <c r="G315" s="16" t="s">
        <v>340</v>
      </c>
      <c r="H315" s="16" t="s">
        <v>340</v>
      </c>
      <c r="I315" s="16" t="s">
        <v>340</v>
      </c>
      <c r="J315" s="16" t="s">
        <v>340</v>
      </c>
      <c r="K315" s="37" t="s">
        <v>69</v>
      </c>
      <c r="L315" s="24" t="s">
        <v>340</v>
      </c>
      <c r="M315" s="24" t="s">
        <v>340</v>
      </c>
      <c r="N315" s="24" t="s">
        <v>75</v>
      </c>
      <c r="O315" s="24" t="s">
        <v>85</v>
      </c>
      <c r="P315" s="24" t="s">
        <v>1912</v>
      </c>
      <c r="Q315" s="24" t="s">
        <v>3958</v>
      </c>
      <c r="R315" s="24" t="s">
        <v>76</v>
      </c>
      <c r="S315" s="25" t="s">
        <v>4264</v>
      </c>
      <c r="T315" s="25" t="s">
        <v>4265</v>
      </c>
      <c r="U315" s="24" t="s">
        <v>74</v>
      </c>
      <c r="V315" s="24" t="s">
        <v>79</v>
      </c>
      <c r="W315" s="24" t="s">
        <v>78</v>
      </c>
      <c r="X315" s="24" t="s">
        <v>132</v>
      </c>
      <c r="Y315" s="25" t="s">
        <v>81</v>
      </c>
      <c r="Z315" s="16" t="s">
        <v>340</v>
      </c>
      <c r="AA315" s="16" t="s">
        <v>340</v>
      </c>
      <c r="AB315" s="16" t="s">
        <v>340</v>
      </c>
      <c r="AC315" s="16" t="s">
        <v>340</v>
      </c>
      <c r="AD315" s="16" t="s">
        <v>340</v>
      </c>
      <c r="AE315" s="16" t="s">
        <v>340</v>
      </c>
      <c r="AF315" s="16" t="s">
        <v>340</v>
      </c>
      <c r="AG315" s="16" t="s">
        <v>340</v>
      </c>
      <c r="AH315" s="16" t="s">
        <v>340</v>
      </c>
      <c r="AI315" s="16" t="s">
        <v>340</v>
      </c>
      <c r="AJ315" s="16" t="s">
        <v>340</v>
      </c>
      <c r="AK315" s="16" t="s">
        <v>340</v>
      </c>
      <c r="AL315" s="16" t="s">
        <v>340</v>
      </c>
      <c r="AM315" s="16" t="s">
        <v>340</v>
      </c>
      <c r="AN315" s="663" t="s">
        <v>449</v>
      </c>
      <c r="AO315" s="696" t="s">
        <v>342</v>
      </c>
      <c r="AP315" s="671" t="s">
        <v>455</v>
      </c>
      <c r="AQ315" s="664" t="s">
        <v>340</v>
      </c>
    </row>
    <row r="316" spans="1:43" ht="43.5" thickBot="1">
      <c r="A316" s="920" t="s">
        <v>444</v>
      </c>
      <c r="B316" s="976" t="s">
        <v>445</v>
      </c>
      <c r="C316" s="21" t="s">
        <v>342</v>
      </c>
      <c r="D316" s="21" t="s">
        <v>127</v>
      </c>
      <c r="E316" s="21" t="s">
        <v>340</v>
      </c>
      <c r="F316" s="21" t="s">
        <v>340</v>
      </c>
      <c r="G316" s="21" t="s">
        <v>340</v>
      </c>
      <c r="H316" s="21" t="s">
        <v>340</v>
      </c>
      <c r="I316" s="21" t="s">
        <v>340</v>
      </c>
      <c r="J316" s="21" t="s">
        <v>340</v>
      </c>
      <c r="K316" s="38" t="s">
        <v>69</v>
      </c>
      <c r="L316" s="21" t="s">
        <v>340</v>
      </c>
      <c r="M316" s="21" t="s">
        <v>340</v>
      </c>
      <c r="N316" s="31" t="s">
        <v>75</v>
      </c>
      <c r="O316" s="31" t="s">
        <v>85</v>
      </c>
      <c r="P316" s="31" t="s">
        <v>1912</v>
      </c>
      <c r="Q316" s="31" t="s">
        <v>3958</v>
      </c>
      <c r="R316" s="31" t="s">
        <v>76</v>
      </c>
      <c r="S316" s="32" t="s">
        <v>4264</v>
      </c>
      <c r="T316" s="32" t="s">
        <v>4265</v>
      </c>
      <c r="U316" s="31" t="s">
        <v>74</v>
      </c>
      <c r="V316" s="31" t="s">
        <v>79</v>
      </c>
      <c r="W316" s="31" t="s">
        <v>78</v>
      </c>
      <c r="X316" s="31" t="s">
        <v>132</v>
      </c>
      <c r="Y316" s="32" t="s">
        <v>81</v>
      </c>
      <c r="Z316" s="21" t="s">
        <v>340</v>
      </c>
      <c r="AA316" s="21" t="s">
        <v>340</v>
      </c>
      <c r="AB316" s="21" t="s">
        <v>340</v>
      </c>
      <c r="AC316" s="21" t="s">
        <v>340</v>
      </c>
      <c r="AD316" s="21" t="s">
        <v>340</v>
      </c>
      <c r="AE316" s="21" t="s">
        <v>340</v>
      </c>
      <c r="AF316" s="21" t="s">
        <v>340</v>
      </c>
      <c r="AG316" s="21" t="s">
        <v>340</v>
      </c>
      <c r="AH316" s="21" t="s">
        <v>340</v>
      </c>
      <c r="AI316" s="21" t="s">
        <v>340</v>
      </c>
      <c r="AJ316" s="21" t="s">
        <v>340</v>
      </c>
      <c r="AK316" s="21" t="s">
        <v>340</v>
      </c>
      <c r="AL316" s="21" t="s">
        <v>340</v>
      </c>
      <c r="AM316" s="21" t="s">
        <v>340</v>
      </c>
      <c r="AN316" s="669" t="s">
        <v>449</v>
      </c>
      <c r="AO316" s="695" t="s">
        <v>342</v>
      </c>
      <c r="AP316" s="672" t="s">
        <v>455</v>
      </c>
      <c r="AQ316" s="670" t="s">
        <v>340</v>
      </c>
    </row>
    <row r="317" spans="1:43" ht="14.7" thickTop="1">
      <c r="A317" s="965" t="s">
        <v>301</v>
      </c>
      <c r="B317" s="977" t="s">
        <v>426</v>
      </c>
      <c r="C317" s="65" t="s">
        <v>342</v>
      </c>
      <c r="D317" s="65" t="s">
        <v>340</v>
      </c>
      <c r="E317" s="65" t="s">
        <v>340</v>
      </c>
      <c r="F317" s="65" t="s">
        <v>340</v>
      </c>
      <c r="G317" s="65" t="s">
        <v>340</v>
      </c>
      <c r="H317" s="65" t="s">
        <v>340</v>
      </c>
      <c r="I317" s="65" t="s">
        <v>340</v>
      </c>
      <c r="J317" s="65" t="s">
        <v>340</v>
      </c>
      <c r="K317" s="962" t="s">
        <v>1905</v>
      </c>
      <c r="L317" s="65" t="s">
        <v>340</v>
      </c>
      <c r="M317" s="65" t="s">
        <v>340</v>
      </c>
      <c r="N317" s="962" t="s">
        <v>1899</v>
      </c>
      <c r="O317" s="65" t="s">
        <v>1902</v>
      </c>
      <c r="P317" s="65" t="s">
        <v>340</v>
      </c>
      <c r="Q317" s="65" t="s">
        <v>340</v>
      </c>
      <c r="R317" s="65" t="s">
        <v>340</v>
      </c>
      <c r="S317" s="65" t="s">
        <v>340</v>
      </c>
      <c r="T317" s="65" t="s">
        <v>340</v>
      </c>
      <c r="U317" s="65" t="s">
        <v>340</v>
      </c>
      <c r="V317" s="962" t="s">
        <v>420</v>
      </c>
      <c r="W317" s="65" t="s">
        <v>340</v>
      </c>
      <c r="X317" s="65" t="s">
        <v>340</v>
      </c>
      <c r="Y317" s="962" t="s">
        <v>419</v>
      </c>
      <c r="Z317" s="65" t="s">
        <v>340</v>
      </c>
      <c r="AA317" s="65" t="s">
        <v>340</v>
      </c>
      <c r="AB317" s="65" t="s">
        <v>340</v>
      </c>
      <c r="AC317" s="65" t="s">
        <v>340</v>
      </c>
      <c r="AD317" s="65" t="s">
        <v>340</v>
      </c>
      <c r="AE317" s="65" t="s">
        <v>340</v>
      </c>
      <c r="AF317" s="65" t="s">
        <v>340</v>
      </c>
      <c r="AG317" s="65" t="s">
        <v>340</v>
      </c>
      <c r="AH317" s="65" t="s">
        <v>340</v>
      </c>
      <c r="AI317" s="65" t="s">
        <v>340</v>
      </c>
      <c r="AJ317" s="65" t="s">
        <v>340</v>
      </c>
      <c r="AK317" s="65" t="s">
        <v>340</v>
      </c>
      <c r="AL317" s="65" t="s">
        <v>340</v>
      </c>
      <c r="AM317" s="65" t="s">
        <v>340</v>
      </c>
      <c r="AN317" s="910" t="s">
        <v>449</v>
      </c>
      <c r="AO317" s="938" t="s">
        <v>342</v>
      </c>
      <c r="AP317" s="921" t="s">
        <v>459</v>
      </c>
      <c r="AQ317" s="879" t="s">
        <v>340</v>
      </c>
    </row>
    <row r="318" spans="1:43">
      <c r="A318" s="966" t="s">
        <v>303</v>
      </c>
      <c r="B318" s="978" t="s">
        <v>426</v>
      </c>
      <c r="C318" s="18" t="s">
        <v>342</v>
      </c>
      <c r="D318" s="18" t="s">
        <v>340</v>
      </c>
      <c r="E318" s="18" t="s">
        <v>340</v>
      </c>
      <c r="F318" s="18" t="s">
        <v>340</v>
      </c>
      <c r="G318" s="18" t="s">
        <v>340</v>
      </c>
      <c r="H318" s="18" t="s">
        <v>340</v>
      </c>
      <c r="I318" s="18" t="s">
        <v>340</v>
      </c>
      <c r="J318" s="18" t="s">
        <v>340</v>
      </c>
      <c r="K318" s="18" t="s">
        <v>1905</v>
      </c>
      <c r="L318" s="18" t="s">
        <v>340</v>
      </c>
      <c r="M318" s="18" t="s">
        <v>340</v>
      </c>
      <c r="N318" s="688" t="s">
        <v>1899</v>
      </c>
      <c r="O318" s="18" t="s">
        <v>1902</v>
      </c>
      <c r="P318" s="18" t="s">
        <v>340</v>
      </c>
      <c r="Q318" s="18" t="s">
        <v>340</v>
      </c>
      <c r="R318" s="18" t="s">
        <v>340</v>
      </c>
      <c r="S318" s="18" t="s">
        <v>340</v>
      </c>
      <c r="T318" s="18" t="s">
        <v>340</v>
      </c>
      <c r="U318" s="18" t="s">
        <v>340</v>
      </c>
      <c r="V318" s="18" t="s">
        <v>420</v>
      </c>
      <c r="W318" s="18" t="s">
        <v>340</v>
      </c>
      <c r="X318" s="18" t="s">
        <v>340</v>
      </c>
      <c r="Y318" s="18" t="s">
        <v>419</v>
      </c>
      <c r="Z318" s="18" t="s">
        <v>340</v>
      </c>
      <c r="AA318" s="18" t="s">
        <v>340</v>
      </c>
      <c r="AB318" s="18" t="s">
        <v>340</v>
      </c>
      <c r="AC318" s="18" t="s">
        <v>340</v>
      </c>
      <c r="AD318" s="18" t="s">
        <v>340</v>
      </c>
      <c r="AE318" s="18" t="s">
        <v>340</v>
      </c>
      <c r="AF318" s="18" t="s">
        <v>340</v>
      </c>
      <c r="AG318" s="18" t="s">
        <v>340</v>
      </c>
      <c r="AH318" s="18" t="s">
        <v>340</v>
      </c>
      <c r="AI318" s="18" t="s">
        <v>340</v>
      </c>
      <c r="AJ318" s="18" t="s">
        <v>340</v>
      </c>
      <c r="AK318" s="18" t="s">
        <v>340</v>
      </c>
      <c r="AL318" s="18" t="s">
        <v>340</v>
      </c>
      <c r="AM318" s="18" t="s">
        <v>340</v>
      </c>
      <c r="AN318" s="79" t="s">
        <v>449</v>
      </c>
      <c r="AO318" s="83" t="s">
        <v>342</v>
      </c>
      <c r="AP318" s="81" t="s">
        <v>459</v>
      </c>
      <c r="AQ318" s="666" t="s">
        <v>340</v>
      </c>
    </row>
    <row r="319" spans="1:43" ht="14.7" thickBot="1">
      <c r="A319" s="967" t="s">
        <v>302</v>
      </c>
      <c r="B319" s="979" t="s">
        <v>426</v>
      </c>
      <c r="C319" s="22" t="s">
        <v>342</v>
      </c>
      <c r="D319" s="22" t="s">
        <v>340</v>
      </c>
      <c r="E319" s="22" t="s">
        <v>340</v>
      </c>
      <c r="F319" s="22" t="s">
        <v>340</v>
      </c>
      <c r="G319" s="22" t="s">
        <v>340</v>
      </c>
      <c r="H319" s="22" t="s">
        <v>340</v>
      </c>
      <c r="I319" s="22" t="s">
        <v>340</v>
      </c>
      <c r="J319" s="22" t="s">
        <v>340</v>
      </c>
      <c r="K319" s="22" t="s">
        <v>1905</v>
      </c>
      <c r="L319" s="22" t="s">
        <v>340</v>
      </c>
      <c r="M319" s="22" t="s">
        <v>340</v>
      </c>
      <c r="N319" s="963" t="s">
        <v>1899</v>
      </c>
      <c r="O319" s="22" t="s">
        <v>1902</v>
      </c>
      <c r="P319" s="22" t="s">
        <v>340</v>
      </c>
      <c r="Q319" s="22" t="s">
        <v>340</v>
      </c>
      <c r="R319" s="22" t="s">
        <v>340</v>
      </c>
      <c r="S319" s="22" t="s">
        <v>340</v>
      </c>
      <c r="T319" s="22" t="s">
        <v>340</v>
      </c>
      <c r="U319" s="22" t="s">
        <v>340</v>
      </c>
      <c r="V319" s="22" t="s">
        <v>420</v>
      </c>
      <c r="W319" s="22" t="s">
        <v>340</v>
      </c>
      <c r="X319" s="22" t="s">
        <v>340</v>
      </c>
      <c r="Y319" s="22" t="s">
        <v>419</v>
      </c>
      <c r="Z319" s="22" t="s">
        <v>340</v>
      </c>
      <c r="AA319" s="22" t="s">
        <v>340</v>
      </c>
      <c r="AB319" s="22" t="s">
        <v>340</v>
      </c>
      <c r="AC319" s="22" t="s">
        <v>340</v>
      </c>
      <c r="AD319" s="22" t="s">
        <v>340</v>
      </c>
      <c r="AE319" s="22" t="s">
        <v>340</v>
      </c>
      <c r="AF319" s="22" t="s">
        <v>340</v>
      </c>
      <c r="AG319" s="22" t="s">
        <v>340</v>
      </c>
      <c r="AH319" s="22" t="s">
        <v>340</v>
      </c>
      <c r="AI319" s="22" t="s">
        <v>340</v>
      </c>
      <c r="AJ319" s="22" t="s">
        <v>340</v>
      </c>
      <c r="AK319" s="22" t="s">
        <v>340</v>
      </c>
      <c r="AL319" s="22" t="s">
        <v>340</v>
      </c>
      <c r="AM319" s="22" t="s">
        <v>340</v>
      </c>
      <c r="AN319" s="684" t="s">
        <v>449</v>
      </c>
      <c r="AO319" s="964" t="s">
        <v>342</v>
      </c>
      <c r="AP319" s="830" t="s">
        <v>459</v>
      </c>
      <c r="AQ319" s="685" t="s">
        <v>340</v>
      </c>
    </row>
    <row r="320" spans="1:43" ht="15" thickTop="1" thickBot="1">
      <c r="A320" s="1007" t="s">
        <v>304</v>
      </c>
      <c r="B320" s="980" t="s">
        <v>425</v>
      </c>
      <c r="C320" s="23" t="s">
        <v>340</v>
      </c>
      <c r="D320" s="23" t="s">
        <v>340</v>
      </c>
      <c r="E320" s="23" t="s">
        <v>340</v>
      </c>
      <c r="F320" s="23" t="s">
        <v>340</v>
      </c>
      <c r="G320" s="23" t="s">
        <v>340</v>
      </c>
      <c r="H320" s="23" t="s">
        <v>340</v>
      </c>
      <c r="I320" s="23" t="s">
        <v>340</v>
      </c>
      <c r="J320" s="23" t="s">
        <v>340</v>
      </c>
      <c r="K320" s="23" t="s">
        <v>340</v>
      </c>
      <c r="L320" s="23" t="s">
        <v>340</v>
      </c>
      <c r="M320" s="846" t="s">
        <v>340</v>
      </c>
      <c r="N320" s="846" t="s">
        <v>1899</v>
      </c>
      <c r="O320" s="846" t="s">
        <v>1902</v>
      </c>
      <c r="P320" s="23" t="s">
        <v>340</v>
      </c>
      <c r="Q320" s="23" t="s">
        <v>340</v>
      </c>
      <c r="R320" s="23" t="s">
        <v>340</v>
      </c>
      <c r="S320" s="23" t="s">
        <v>340</v>
      </c>
      <c r="T320" s="23" t="s">
        <v>340</v>
      </c>
      <c r="U320" s="23" t="s">
        <v>340</v>
      </c>
      <c r="V320" s="23" t="s">
        <v>420</v>
      </c>
      <c r="W320" s="23" t="s">
        <v>340</v>
      </c>
      <c r="X320" s="23" t="s">
        <v>340</v>
      </c>
      <c r="Y320" s="23" t="s">
        <v>419</v>
      </c>
      <c r="Z320" s="23" t="s">
        <v>340</v>
      </c>
      <c r="AA320" s="23" t="s">
        <v>340</v>
      </c>
      <c r="AB320" s="23" t="s">
        <v>340</v>
      </c>
      <c r="AC320" s="23" t="s">
        <v>340</v>
      </c>
      <c r="AD320" s="23" t="s">
        <v>340</v>
      </c>
      <c r="AE320" s="23" t="s">
        <v>340</v>
      </c>
      <c r="AF320" s="23" t="s">
        <v>340</v>
      </c>
      <c r="AG320" s="23" t="s">
        <v>340</v>
      </c>
      <c r="AH320" s="23" t="s">
        <v>340</v>
      </c>
      <c r="AI320" s="23" t="s">
        <v>340</v>
      </c>
      <c r="AJ320" s="23" t="s">
        <v>340</v>
      </c>
      <c r="AK320" s="23" t="s">
        <v>340</v>
      </c>
      <c r="AL320" s="23" t="s">
        <v>340</v>
      </c>
      <c r="AM320" s="23" t="s">
        <v>340</v>
      </c>
      <c r="AN320" s="674" t="s">
        <v>449</v>
      </c>
      <c r="AO320" s="674" t="s">
        <v>449</v>
      </c>
      <c r="AP320" s="674" t="s">
        <v>449</v>
      </c>
      <c r="AQ320" s="675" t="s">
        <v>340</v>
      </c>
    </row>
    <row r="321" spans="1:43" ht="15" thickTop="1" thickBot="1">
      <c r="A321" s="968" t="s">
        <v>461</v>
      </c>
      <c r="B321" s="981" t="s">
        <v>462</v>
      </c>
      <c r="C321" s="23" t="s">
        <v>340</v>
      </c>
      <c r="D321" s="23" t="s">
        <v>340</v>
      </c>
      <c r="E321" s="846" t="s">
        <v>340</v>
      </c>
      <c r="F321" s="23" t="s">
        <v>340</v>
      </c>
      <c r="G321" s="23" t="s">
        <v>340</v>
      </c>
      <c r="H321" s="23" t="s">
        <v>340</v>
      </c>
      <c r="I321" s="23" t="s">
        <v>340</v>
      </c>
      <c r="J321" s="23" t="s">
        <v>340</v>
      </c>
      <c r="K321" s="23" t="s">
        <v>340</v>
      </c>
      <c r="L321" s="23" t="s">
        <v>340</v>
      </c>
      <c r="M321" s="892" t="s">
        <v>184</v>
      </c>
      <c r="N321" s="23" t="s">
        <v>340</v>
      </c>
      <c r="O321" s="23" t="s">
        <v>340</v>
      </c>
      <c r="P321" s="23" t="s">
        <v>340</v>
      </c>
      <c r="Q321" s="23" t="s">
        <v>340</v>
      </c>
      <c r="R321" s="23" t="s">
        <v>340</v>
      </c>
      <c r="S321" s="23" t="s">
        <v>340</v>
      </c>
      <c r="T321" s="23" t="s">
        <v>340</v>
      </c>
      <c r="U321" s="23" t="s">
        <v>340</v>
      </c>
      <c r="V321" s="23" t="s">
        <v>340</v>
      </c>
      <c r="W321" s="23" t="s">
        <v>340</v>
      </c>
      <c r="X321" s="23" t="s">
        <v>340</v>
      </c>
      <c r="Y321" s="23" t="s">
        <v>340</v>
      </c>
      <c r="Z321" s="23" t="s">
        <v>340</v>
      </c>
      <c r="AA321" s="23" t="s">
        <v>340</v>
      </c>
      <c r="AB321" s="23" t="s">
        <v>340</v>
      </c>
      <c r="AC321" s="23" t="s">
        <v>340</v>
      </c>
      <c r="AD321" s="23" t="s">
        <v>340</v>
      </c>
      <c r="AE321" s="23" t="s">
        <v>340</v>
      </c>
      <c r="AF321" s="23" t="s">
        <v>340</v>
      </c>
      <c r="AG321" s="23" t="s">
        <v>340</v>
      </c>
      <c r="AH321" s="23" t="s">
        <v>340</v>
      </c>
      <c r="AI321" s="23" t="s">
        <v>340</v>
      </c>
      <c r="AJ321" s="23" t="s">
        <v>340</v>
      </c>
      <c r="AK321" s="23" t="s">
        <v>340</v>
      </c>
      <c r="AL321" s="23" t="s">
        <v>340</v>
      </c>
      <c r="AM321" s="23" t="s">
        <v>340</v>
      </c>
      <c r="AN321" s="851" t="s">
        <v>449</v>
      </c>
      <c r="AO321" s="851" t="s">
        <v>449</v>
      </c>
      <c r="AP321" s="851" t="s">
        <v>449</v>
      </c>
      <c r="AQ321" s="1041" t="s">
        <v>464</v>
      </c>
    </row>
    <row r="322" spans="1:43" ht="43.5" thickTop="1">
      <c r="A322" s="890" t="s">
        <v>121</v>
      </c>
      <c r="B322" s="687" t="s">
        <v>404</v>
      </c>
      <c r="C322" s="16" t="s">
        <v>342</v>
      </c>
      <c r="D322" s="16" t="s">
        <v>133</v>
      </c>
      <c r="E322" s="16" t="s">
        <v>63</v>
      </c>
      <c r="F322" s="16" t="s">
        <v>1889</v>
      </c>
      <c r="G322" s="34" t="s">
        <v>340</v>
      </c>
      <c r="H322" s="34" t="s">
        <v>340</v>
      </c>
      <c r="I322" s="34" t="s">
        <v>340</v>
      </c>
      <c r="J322" s="16" t="s">
        <v>58</v>
      </c>
      <c r="K322" s="37" t="s">
        <v>68</v>
      </c>
      <c r="L322" s="37" t="s">
        <v>164</v>
      </c>
      <c r="M322" s="24" t="s">
        <v>340</v>
      </c>
      <c r="N322" s="24" t="s">
        <v>75</v>
      </c>
      <c r="O322" s="34" t="s">
        <v>85</v>
      </c>
      <c r="P322" s="34" t="s">
        <v>1912</v>
      </c>
      <c r="Q322" s="34" t="s">
        <v>3958</v>
      </c>
      <c r="R322" s="24" t="s">
        <v>76</v>
      </c>
      <c r="S322" s="25" t="s">
        <v>4264</v>
      </c>
      <c r="T322" s="25" t="s">
        <v>4265</v>
      </c>
      <c r="U322" s="24" t="s">
        <v>74</v>
      </c>
      <c r="V322" s="24" t="s">
        <v>79</v>
      </c>
      <c r="W322" s="24" t="s">
        <v>78</v>
      </c>
      <c r="X322" s="24" t="s">
        <v>132</v>
      </c>
      <c r="Y322" s="25" t="s">
        <v>81</v>
      </c>
      <c r="Z322" s="34" t="s">
        <v>340</v>
      </c>
      <c r="AA322" s="16" t="s">
        <v>340</v>
      </c>
      <c r="AB322" s="16" t="s">
        <v>340</v>
      </c>
      <c r="AC322" s="16" t="s">
        <v>340</v>
      </c>
      <c r="AD322" s="16" t="s">
        <v>340</v>
      </c>
      <c r="AE322" s="16" t="s">
        <v>340</v>
      </c>
      <c r="AF322" s="16" t="s">
        <v>340</v>
      </c>
      <c r="AG322" s="16" t="s">
        <v>340</v>
      </c>
      <c r="AH322" s="16" t="s">
        <v>340</v>
      </c>
      <c r="AI322" s="16" t="s">
        <v>340</v>
      </c>
      <c r="AJ322" s="16" t="s">
        <v>191</v>
      </c>
      <c r="AK322" s="16" t="s">
        <v>340</v>
      </c>
      <c r="AL322" s="16" t="s">
        <v>340</v>
      </c>
      <c r="AM322" s="16" t="s">
        <v>340</v>
      </c>
      <c r="AN322" s="671" t="s">
        <v>449</v>
      </c>
      <c r="AO322" s="671" t="s">
        <v>342</v>
      </c>
      <c r="AP322" s="703" t="s">
        <v>459</v>
      </c>
      <c r="AQ322" s="664" t="s">
        <v>340</v>
      </c>
    </row>
    <row r="323" spans="1:43" ht="43.2">
      <c r="A323" s="891" t="s">
        <v>9</v>
      </c>
      <c r="B323" s="679" t="s">
        <v>404</v>
      </c>
      <c r="C323" s="18" t="s">
        <v>342</v>
      </c>
      <c r="D323" s="18" t="s">
        <v>133</v>
      </c>
      <c r="E323" s="18" t="s">
        <v>63</v>
      </c>
      <c r="F323" s="18" t="s">
        <v>1889</v>
      </c>
      <c r="G323" s="35" t="s">
        <v>340</v>
      </c>
      <c r="H323" s="35" t="s">
        <v>340</v>
      </c>
      <c r="I323" s="35" t="s">
        <v>340</v>
      </c>
      <c r="J323" s="18" t="s">
        <v>58</v>
      </c>
      <c r="K323" s="39" t="s">
        <v>68</v>
      </c>
      <c r="L323" s="39" t="s">
        <v>164</v>
      </c>
      <c r="M323" s="28" t="s">
        <v>340</v>
      </c>
      <c r="N323" s="28" t="s">
        <v>75</v>
      </c>
      <c r="O323" s="35" t="s">
        <v>85</v>
      </c>
      <c r="P323" s="35" t="s">
        <v>1912</v>
      </c>
      <c r="Q323" s="35" t="s">
        <v>3958</v>
      </c>
      <c r="R323" s="28" t="s">
        <v>76</v>
      </c>
      <c r="S323" s="29" t="s">
        <v>4264</v>
      </c>
      <c r="T323" s="29" t="s">
        <v>4265</v>
      </c>
      <c r="U323" s="28" t="s">
        <v>74</v>
      </c>
      <c r="V323" s="28" t="s">
        <v>79</v>
      </c>
      <c r="W323" s="28" t="s">
        <v>78</v>
      </c>
      <c r="X323" s="28" t="s">
        <v>132</v>
      </c>
      <c r="Y323" s="29" t="s">
        <v>81</v>
      </c>
      <c r="Z323" s="35" t="s">
        <v>340</v>
      </c>
      <c r="AA323" s="18" t="s">
        <v>340</v>
      </c>
      <c r="AB323" s="18" t="s">
        <v>340</v>
      </c>
      <c r="AC323" s="18" t="s">
        <v>340</v>
      </c>
      <c r="AD323" s="18" t="s">
        <v>340</v>
      </c>
      <c r="AE323" s="18" t="s">
        <v>340</v>
      </c>
      <c r="AF323" s="18" t="s">
        <v>340</v>
      </c>
      <c r="AG323" s="18" t="s">
        <v>340</v>
      </c>
      <c r="AH323" s="18" t="s">
        <v>340</v>
      </c>
      <c r="AI323" s="18" t="s">
        <v>340</v>
      </c>
      <c r="AJ323" s="18" t="s">
        <v>191</v>
      </c>
      <c r="AK323" s="18" t="s">
        <v>340</v>
      </c>
      <c r="AL323" s="18" t="s">
        <v>340</v>
      </c>
      <c r="AM323" s="18" t="s">
        <v>340</v>
      </c>
      <c r="AN323" s="80" t="s">
        <v>449</v>
      </c>
      <c r="AO323" s="80" t="s">
        <v>342</v>
      </c>
      <c r="AP323" s="81" t="s">
        <v>459</v>
      </c>
      <c r="AQ323" s="666" t="s">
        <v>340</v>
      </c>
    </row>
    <row r="324" spans="1:43" ht="43.2">
      <c r="A324" s="891" t="s">
        <v>8</v>
      </c>
      <c r="B324" s="679" t="s">
        <v>404</v>
      </c>
      <c r="C324" s="18" t="s">
        <v>342</v>
      </c>
      <c r="D324" s="18" t="s">
        <v>133</v>
      </c>
      <c r="E324" s="18" t="s">
        <v>63</v>
      </c>
      <c r="F324" s="18" t="s">
        <v>1889</v>
      </c>
      <c r="G324" s="35" t="s">
        <v>340</v>
      </c>
      <c r="H324" s="35" t="s">
        <v>340</v>
      </c>
      <c r="I324" s="35" t="s">
        <v>340</v>
      </c>
      <c r="J324" s="18" t="s">
        <v>58</v>
      </c>
      <c r="K324" s="39" t="s">
        <v>68</v>
      </c>
      <c r="L324" s="39" t="s">
        <v>164</v>
      </c>
      <c r="M324" s="28" t="s">
        <v>340</v>
      </c>
      <c r="N324" s="28" t="s">
        <v>75</v>
      </c>
      <c r="O324" s="35" t="s">
        <v>85</v>
      </c>
      <c r="P324" s="35" t="s">
        <v>1912</v>
      </c>
      <c r="Q324" s="35" t="s">
        <v>3958</v>
      </c>
      <c r="R324" s="28" t="s">
        <v>76</v>
      </c>
      <c r="S324" s="29" t="s">
        <v>4264</v>
      </c>
      <c r="T324" s="29" t="s">
        <v>4265</v>
      </c>
      <c r="U324" s="28" t="s">
        <v>74</v>
      </c>
      <c r="V324" s="28" t="s">
        <v>79</v>
      </c>
      <c r="W324" s="28" t="s">
        <v>78</v>
      </c>
      <c r="X324" s="28" t="s">
        <v>132</v>
      </c>
      <c r="Y324" s="29" t="s">
        <v>81</v>
      </c>
      <c r="Z324" s="35" t="s">
        <v>340</v>
      </c>
      <c r="AA324" s="18" t="s">
        <v>340</v>
      </c>
      <c r="AB324" s="18" t="s">
        <v>340</v>
      </c>
      <c r="AC324" s="18" t="s">
        <v>340</v>
      </c>
      <c r="AD324" s="18" t="s">
        <v>340</v>
      </c>
      <c r="AE324" s="18" t="s">
        <v>340</v>
      </c>
      <c r="AF324" s="18" t="s">
        <v>340</v>
      </c>
      <c r="AG324" s="18" t="s">
        <v>340</v>
      </c>
      <c r="AH324" s="18" t="s">
        <v>340</v>
      </c>
      <c r="AI324" s="18" t="s">
        <v>340</v>
      </c>
      <c r="AJ324" s="18" t="s">
        <v>191</v>
      </c>
      <c r="AK324" s="18" t="s">
        <v>340</v>
      </c>
      <c r="AL324" s="18" t="s">
        <v>340</v>
      </c>
      <c r="AM324" s="18" t="s">
        <v>340</v>
      </c>
      <c r="AN324" s="80" t="s">
        <v>449</v>
      </c>
      <c r="AO324" s="80" t="s">
        <v>342</v>
      </c>
      <c r="AP324" s="81" t="s">
        <v>459</v>
      </c>
      <c r="AQ324" s="666" t="s">
        <v>340</v>
      </c>
    </row>
    <row r="325" spans="1:43" ht="43.2">
      <c r="A325" s="891" t="s">
        <v>5</v>
      </c>
      <c r="B325" s="679" t="s">
        <v>404</v>
      </c>
      <c r="C325" s="18" t="s">
        <v>342</v>
      </c>
      <c r="D325" s="18" t="s">
        <v>133</v>
      </c>
      <c r="E325" s="18" t="s">
        <v>63</v>
      </c>
      <c r="F325" s="18" t="s">
        <v>1889</v>
      </c>
      <c r="G325" s="35" t="s">
        <v>340</v>
      </c>
      <c r="H325" s="35" t="s">
        <v>340</v>
      </c>
      <c r="I325" s="35" t="s">
        <v>340</v>
      </c>
      <c r="J325" s="18" t="s">
        <v>58</v>
      </c>
      <c r="K325" s="39" t="s">
        <v>68</v>
      </c>
      <c r="L325" s="39" t="s">
        <v>164</v>
      </c>
      <c r="M325" s="28" t="s">
        <v>340</v>
      </c>
      <c r="N325" s="28" t="s">
        <v>75</v>
      </c>
      <c r="O325" s="35" t="s">
        <v>85</v>
      </c>
      <c r="P325" s="35" t="s">
        <v>1912</v>
      </c>
      <c r="Q325" s="35" t="s">
        <v>3958</v>
      </c>
      <c r="R325" s="28" t="s">
        <v>76</v>
      </c>
      <c r="S325" s="29" t="s">
        <v>4264</v>
      </c>
      <c r="T325" s="29" t="s">
        <v>4265</v>
      </c>
      <c r="U325" s="28" t="s">
        <v>74</v>
      </c>
      <c r="V325" s="28" t="s">
        <v>79</v>
      </c>
      <c r="W325" s="28" t="s">
        <v>78</v>
      </c>
      <c r="X325" s="28" t="s">
        <v>132</v>
      </c>
      <c r="Y325" s="29" t="s">
        <v>81</v>
      </c>
      <c r="Z325" s="35" t="s">
        <v>340</v>
      </c>
      <c r="AA325" s="18" t="s">
        <v>340</v>
      </c>
      <c r="AB325" s="18" t="s">
        <v>340</v>
      </c>
      <c r="AC325" s="18" t="s">
        <v>340</v>
      </c>
      <c r="AD325" s="18" t="s">
        <v>340</v>
      </c>
      <c r="AE325" s="18" t="s">
        <v>340</v>
      </c>
      <c r="AF325" s="18" t="s">
        <v>340</v>
      </c>
      <c r="AG325" s="18" t="s">
        <v>340</v>
      </c>
      <c r="AH325" s="18" t="s">
        <v>340</v>
      </c>
      <c r="AI325" s="18" t="s">
        <v>340</v>
      </c>
      <c r="AJ325" s="18" t="s">
        <v>191</v>
      </c>
      <c r="AK325" s="18" t="s">
        <v>340</v>
      </c>
      <c r="AL325" s="18" t="s">
        <v>340</v>
      </c>
      <c r="AM325" s="18" t="s">
        <v>340</v>
      </c>
      <c r="AN325" s="80" t="s">
        <v>449</v>
      </c>
      <c r="AO325" s="80" t="s">
        <v>342</v>
      </c>
      <c r="AP325" s="81" t="s">
        <v>459</v>
      </c>
      <c r="AQ325" s="666" t="s">
        <v>340</v>
      </c>
    </row>
    <row r="326" spans="1:43" ht="43.2">
      <c r="A326" s="891" t="s">
        <v>4</v>
      </c>
      <c r="B326" s="679" t="s">
        <v>404</v>
      </c>
      <c r="C326" s="18" t="s">
        <v>342</v>
      </c>
      <c r="D326" s="18" t="s">
        <v>133</v>
      </c>
      <c r="E326" s="18" t="s">
        <v>63</v>
      </c>
      <c r="F326" s="18" t="s">
        <v>1889</v>
      </c>
      <c r="G326" s="35" t="s">
        <v>340</v>
      </c>
      <c r="H326" s="35" t="s">
        <v>340</v>
      </c>
      <c r="I326" s="35" t="s">
        <v>340</v>
      </c>
      <c r="J326" s="18" t="s">
        <v>58</v>
      </c>
      <c r="K326" s="39" t="s">
        <v>68</v>
      </c>
      <c r="L326" s="39" t="s">
        <v>164</v>
      </c>
      <c r="M326" s="28" t="s">
        <v>340</v>
      </c>
      <c r="N326" s="28" t="s">
        <v>75</v>
      </c>
      <c r="O326" s="35" t="s">
        <v>85</v>
      </c>
      <c r="P326" s="35" t="s">
        <v>1912</v>
      </c>
      <c r="Q326" s="35" t="s">
        <v>3958</v>
      </c>
      <c r="R326" s="28" t="s">
        <v>76</v>
      </c>
      <c r="S326" s="29" t="s">
        <v>4264</v>
      </c>
      <c r="T326" s="29" t="s">
        <v>4265</v>
      </c>
      <c r="U326" s="28" t="s">
        <v>74</v>
      </c>
      <c r="V326" s="28" t="s">
        <v>79</v>
      </c>
      <c r="W326" s="28" t="s">
        <v>78</v>
      </c>
      <c r="X326" s="28" t="s">
        <v>132</v>
      </c>
      <c r="Y326" s="29" t="s">
        <v>81</v>
      </c>
      <c r="Z326" s="35" t="s">
        <v>340</v>
      </c>
      <c r="AA326" s="18" t="s">
        <v>340</v>
      </c>
      <c r="AB326" s="18" t="s">
        <v>340</v>
      </c>
      <c r="AC326" s="18" t="s">
        <v>340</v>
      </c>
      <c r="AD326" s="18" t="s">
        <v>340</v>
      </c>
      <c r="AE326" s="18" t="s">
        <v>340</v>
      </c>
      <c r="AF326" s="18" t="s">
        <v>340</v>
      </c>
      <c r="AG326" s="18" t="s">
        <v>340</v>
      </c>
      <c r="AH326" s="18" t="s">
        <v>340</v>
      </c>
      <c r="AI326" s="18" t="s">
        <v>340</v>
      </c>
      <c r="AJ326" s="18" t="s">
        <v>191</v>
      </c>
      <c r="AK326" s="18" t="s">
        <v>340</v>
      </c>
      <c r="AL326" s="18" t="s">
        <v>340</v>
      </c>
      <c r="AM326" s="18" t="s">
        <v>340</v>
      </c>
      <c r="AN326" s="80" t="s">
        <v>449</v>
      </c>
      <c r="AO326" s="80" t="s">
        <v>342</v>
      </c>
      <c r="AP326" s="81" t="s">
        <v>459</v>
      </c>
      <c r="AQ326" s="666" t="s">
        <v>340</v>
      </c>
    </row>
    <row r="327" spans="1:43" ht="43.2">
      <c r="A327" s="891" t="s">
        <v>3</v>
      </c>
      <c r="B327" s="679" t="s">
        <v>404</v>
      </c>
      <c r="C327" s="18" t="s">
        <v>342</v>
      </c>
      <c r="D327" s="18" t="s">
        <v>133</v>
      </c>
      <c r="E327" s="18" t="s">
        <v>63</v>
      </c>
      <c r="F327" s="18" t="s">
        <v>1889</v>
      </c>
      <c r="G327" s="35" t="s">
        <v>340</v>
      </c>
      <c r="H327" s="35" t="s">
        <v>340</v>
      </c>
      <c r="I327" s="35" t="s">
        <v>340</v>
      </c>
      <c r="J327" s="18" t="s">
        <v>58</v>
      </c>
      <c r="K327" s="39" t="s">
        <v>68</v>
      </c>
      <c r="L327" s="39" t="s">
        <v>164</v>
      </c>
      <c r="M327" s="28" t="s">
        <v>340</v>
      </c>
      <c r="N327" s="28" t="s">
        <v>75</v>
      </c>
      <c r="O327" s="35" t="s">
        <v>85</v>
      </c>
      <c r="P327" s="35" t="s">
        <v>1912</v>
      </c>
      <c r="Q327" s="35" t="s">
        <v>3958</v>
      </c>
      <c r="R327" s="28" t="s">
        <v>76</v>
      </c>
      <c r="S327" s="29" t="s">
        <v>4264</v>
      </c>
      <c r="T327" s="29" t="s">
        <v>4265</v>
      </c>
      <c r="U327" s="28" t="s">
        <v>74</v>
      </c>
      <c r="V327" s="28" t="s">
        <v>79</v>
      </c>
      <c r="W327" s="28" t="s">
        <v>78</v>
      </c>
      <c r="X327" s="28" t="s">
        <v>132</v>
      </c>
      <c r="Y327" s="29" t="s">
        <v>81</v>
      </c>
      <c r="Z327" s="35" t="s">
        <v>340</v>
      </c>
      <c r="AA327" s="18" t="s">
        <v>340</v>
      </c>
      <c r="AB327" s="18" t="s">
        <v>340</v>
      </c>
      <c r="AC327" s="18" t="s">
        <v>340</v>
      </c>
      <c r="AD327" s="18" t="s">
        <v>340</v>
      </c>
      <c r="AE327" s="18" t="s">
        <v>340</v>
      </c>
      <c r="AF327" s="18" t="s">
        <v>340</v>
      </c>
      <c r="AG327" s="18" t="s">
        <v>340</v>
      </c>
      <c r="AH327" s="18" t="s">
        <v>340</v>
      </c>
      <c r="AI327" s="18" t="s">
        <v>340</v>
      </c>
      <c r="AJ327" s="18" t="s">
        <v>191</v>
      </c>
      <c r="AK327" s="18" t="s">
        <v>340</v>
      </c>
      <c r="AL327" s="18" t="s">
        <v>340</v>
      </c>
      <c r="AM327" s="18" t="s">
        <v>340</v>
      </c>
      <c r="AN327" s="82" t="s">
        <v>449</v>
      </c>
      <c r="AO327" s="80" t="s">
        <v>342</v>
      </c>
      <c r="AP327" s="81" t="s">
        <v>459</v>
      </c>
      <c r="AQ327" s="666" t="s">
        <v>340</v>
      </c>
    </row>
    <row r="328" spans="1:43" ht="43.2">
      <c r="A328" s="891" t="s">
        <v>2</v>
      </c>
      <c r="B328" s="679" t="s">
        <v>404</v>
      </c>
      <c r="C328" s="18" t="s">
        <v>342</v>
      </c>
      <c r="D328" s="18" t="s">
        <v>133</v>
      </c>
      <c r="E328" s="18" t="s">
        <v>63</v>
      </c>
      <c r="F328" s="18" t="s">
        <v>1889</v>
      </c>
      <c r="G328" s="35" t="s">
        <v>340</v>
      </c>
      <c r="H328" s="35" t="s">
        <v>340</v>
      </c>
      <c r="I328" s="35" t="s">
        <v>340</v>
      </c>
      <c r="J328" s="18" t="s">
        <v>58</v>
      </c>
      <c r="K328" s="39" t="s">
        <v>68</v>
      </c>
      <c r="L328" s="39" t="s">
        <v>164</v>
      </c>
      <c r="M328" s="28" t="s">
        <v>340</v>
      </c>
      <c r="N328" s="28" t="s">
        <v>75</v>
      </c>
      <c r="O328" s="35" t="s">
        <v>85</v>
      </c>
      <c r="P328" s="35" t="s">
        <v>1912</v>
      </c>
      <c r="Q328" s="35" t="s">
        <v>3958</v>
      </c>
      <c r="R328" s="28" t="s">
        <v>76</v>
      </c>
      <c r="S328" s="29" t="s">
        <v>4264</v>
      </c>
      <c r="T328" s="29" t="s">
        <v>4265</v>
      </c>
      <c r="U328" s="28" t="s">
        <v>74</v>
      </c>
      <c r="V328" s="28" t="s">
        <v>79</v>
      </c>
      <c r="W328" s="28" t="s">
        <v>78</v>
      </c>
      <c r="X328" s="28" t="s">
        <v>132</v>
      </c>
      <c r="Y328" s="29" t="s">
        <v>81</v>
      </c>
      <c r="Z328" s="35" t="s">
        <v>340</v>
      </c>
      <c r="AA328" s="18" t="s">
        <v>340</v>
      </c>
      <c r="AB328" s="18" t="s">
        <v>340</v>
      </c>
      <c r="AC328" s="18" t="s">
        <v>340</v>
      </c>
      <c r="AD328" s="18" t="s">
        <v>340</v>
      </c>
      <c r="AE328" s="18" t="s">
        <v>340</v>
      </c>
      <c r="AF328" s="18" t="s">
        <v>340</v>
      </c>
      <c r="AG328" s="18" t="s">
        <v>340</v>
      </c>
      <c r="AH328" s="18" t="s">
        <v>340</v>
      </c>
      <c r="AI328" s="18" t="s">
        <v>340</v>
      </c>
      <c r="AJ328" s="18" t="s">
        <v>191</v>
      </c>
      <c r="AK328" s="18" t="s">
        <v>340</v>
      </c>
      <c r="AL328" s="18" t="s">
        <v>340</v>
      </c>
      <c r="AM328" s="18" t="s">
        <v>340</v>
      </c>
      <c r="AN328" s="80" t="s">
        <v>449</v>
      </c>
      <c r="AO328" s="80" t="s">
        <v>342</v>
      </c>
      <c r="AP328" s="81" t="s">
        <v>459</v>
      </c>
      <c r="AQ328" s="666" t="s">
        <v>340</v>
      </c>
    </row>
    <row r="329" spans="1:43" ht="43.2">
      <c r="A329" s="891" t="s">
        <v>1</v>
      </c>
      <c r="B329" s="679" t="s">
        <v>404</v>
      </c>
      <c r="C329" s="18" t="s">
        <v>342</v>
      </c>
      <c r="D329" s="18" t="s">
        <v>133</v>
      </c>
      <c r="E329" s="18" t="s">
        <v>63</v>
      </c>
      <c r="F329" s="18" t="s">
        <v>1889</v>
      </c>
      <c r="G329" s="35" t="s">
        <v>340</v>
      </c>
      <c r="H329" s="35" t="s">
        <v>340</v>
      </c>
      <c r="I329" s="35" t="s">
        <v>340</v>
      </c>
      <c r="J329" s="18" t="s">
        <v>58</v>
      </c>
      <c r="K329" s="39" t="s">
        <v>68</v>
      </c>
      <c r="L329" s="39" t="s">
        <v>164</v>
      </c>
      <c r="M329" s="28" t="s">
        <v>340</v>
      </c>
      <c r="N329" s="28" t="s">
        <v>75</v>
      </c>
      <c r="O329" s="35" t="s">
        <v>85</v>
      </c>
      <c r="P329" s="35" t="s">
        <v>1912</v>
      </c>
      <c r="Q329" s="35" t="s">
        <v>3958</v>
      </c>
      <c r="R329" s="28" t="s">
        <v>76</v>
      </c>
      <c r="S329" s="29" t="s">
        <v>4264</v>
      </c>
      <c r="T329" s="29" t="s">
        <v>4265</v>
      </c>
      <c r="U329" s="28" t="s">
        <v>74</v>
      </c>
      <c r="V329" s="28" t="s">
        <v>79</v>
      </c>
      <c r="W329" s="28" t="s">
        <v>78</v>
      </c>
      <c r="X329" s="28" t="s">
        <v>132</v>
      </c>
      <c r="Y329" s="29" t="s">
        <v>81</v>
      </c>
      <c r="Z329" s="35" t="s">
        <v>340</v>
      </c>
      <c r="AA329" s="18" t="s">
        <v>340</v>
      </c>
      <c r="AB329" s="18" t="s">
        <v>340</v>
      </c>
      <c r="AC329" s="18" t="s">
        <v>340</v>
      </c>
      <c r="AD329" s="18" t="s">
        <v>340</v>
      </c>
      <c r="AE329" s="18" t="s">
        <v>340</v>
      </c>
      <c r="AF329" s="18" t="s">
        <v>340</v>
      </c>
      <c r="AG329" s="18" t="s">
        <v>340</v>
      </c>
      <c r="AH329" s="18" t="s">
        <v>340</v>
      </c>
      <c r="AI329" s="18" t="s">
        <v>340</v>
      </c>
      <c r="AJ329" s="18" t="s">
        <v>191</v>
      </c>
      <c r="AK329" s="18" t="s">
        <v>340</v>
      </c>
      <c r="AL329" s="18" t="s">
        <v>340</v>
      </c>
      <c r="AM329" s="18" t="s">
        <v>340</v>
      </c>
      <c r="AN329" s="80" t="s">
        <v>449</v>
      </c>
      <c r="AO329" s="80" t="s">
        <v>342</v>
      </c>
      <c r="AP329" s="81" t="s">
        <v>459</v>
      </c>
      <c r="AQ329" s="666" t="s">
        <v>340</v>
      </c>
    </row>
    <row r="330" spans="1:43" ht="43.2">
      <c r="A330" s="891" t="s">
        <v>0</v>
      </c>
      <c r="B330" s="679" t="s">
        <v>404</v>
      </c>
      <c r="C330" s="18" t="s">
        <v>342</v>
      </c>
      <c r="D330" s="18" t="s">
        <v>133</v>
      </c>
      <c r="E330" s="18" t="s">
        <v>63</v>
      </c>
      <c r="F330" s="688" t="s">
        <v>1889</v>
      </c>
      <c r="G330" s="35" t="s">
        <v>340</v>
      </c>
      <c r="H330" s="35" t="s">
        <v>340</v>
      </c>
      <c r="I330" s="35" t="s">
        <v>340</v>
      </c>
      <c r="J330" s="18" t="s">
        <v>58</v>
      </c>
      <c r="K330" s="39" t="s">
        <v>68</v>
      </c>
      <c r="L330" s="39" t="s">
        <v>164</v>
      </c>
      <c r="M330" s="28" t="s">
        <v>340</v>
      </c>
      <c r="N330" s="28" t="s">
        <v>75</v>
      </c>
      <c r="O330" s="35" t="s">
        <v>85</v>
      </c>
      <c r="P330" s="35" t="s">
        <v>1912</v>
      </c>
      <c r="Q330" s="35" t="s">
        <v>3958</v>
      </c>
      <c r="R330" s="28" t="s">
        <v>76</v>
      </c>
      <c r="S330" s="29" t="s">
        <v>4264</v>
      </c>
      <c r="T330" s="29" t="s">
        <v>4265</v>
      </c>
      <c r="U330" s="28" t="s">
        <v>74</v>
      </c>
      <c r="V330" s="28" t="s">
        <v>79</v>
      </c>
      <c r="W330" s="28" t="s">
        <v>78</v>
      </c>
      <c r="X330" s="28" t="s">
        <v>132</v>
      </c>
      <c r="Y330" s="29" t="s">
        <v>81</v>
      </c>
      <c r="Z330" s="35" t="s">
        <v>340</v>
      </c>
      <c r="AA330" s="18" t="s">
        <v>340</v>
      </c>
      <c r="AB330" s="18" t="s">
        <v>340</v>
      </c>
      <c r="AC330" s="18" t="s">
        <v>340</v>
      </c>
      <c r="AD330" s="18" t="s">
        <v>340</v>
      </c>
      <c r="AE330" s="18" t="s">
        <v>340</v>
      </c>
      <c r="AF330" s="18" t="s">
        <v>340</v>
      </c>
      <c r="AG330" s="18" t="s">
        <v>340</v>
      </c>
      <c r="AH330" s="18" t="s">
        <v>340</v>
      </c>
      <c r="AI330" s="18" t="s">
        <v>340</v>
      </c>
      <c r="AJ330" s="18" t="s">
        <v>191</v>
      </c>
      <c r="AK330" s="18" t="s">
        <v>340</v>
      </c>
      <c r="AL330" s="18" t="s">
        <v>340</v>
      </c>
      <c r="AM330" s="18" t="s">
        <v>340</v>
      </c>
      <c r="AN330" s="80" t="s">
        <v>449</v>
      </c>
      <c r="AO330" s="80" t="s">
        <v>342</v>
      </c>
      <c r="AP330" s="81" t="s">
        <v>459</v>
      </c>
      <c r="AQ330" s="666" t="s">
        <v>340</v>
      </c>
    </row>
    <row r="331" spans="1:43" ht="43.2">
      <c r="A331" s="891" t="s">
        <v>405</v>
      </c>
      <c r="B331" s="679" t="s">
        <v>404</v>
      </c>
      <c r="C331" s="18" t="s">
        <v>342</v>
      </c>
      <c r="D331" s="18" t="s">
        <v>133</v>
      </c>
      <c r="E331" s="18" t="s">
        <v>63</v>
      </c>
      <c r="F331" s="18" t="s">
        <v>1889</v>
      </c>
      <c r="G331" s="35" t="s">
        <v>340</v>
      </c>
      <c r="H331" s="35" t="s">
        <v>340</v>
      </c>
      <c r="I331" s="35" t="s">
        <v>340</v>
      </c>
      <c r="J331" s="18" t="s">
        <v>58</v>
      </c>
      <c r="K331" s="39" t="s">
        <v>68</v>
      </c>
      <c r="L331" s="39" t="s">
        <v>164</v>
      </c>
      <c r="M331" s="28" t="s">
        <v>340</v>
      </c>
      <c r="N331" s="28" t="s">
        <v>75</v>
      </c>
      <c r="O331" s="35" t="s">
        <v>85</v>
      </c>
      <c r="P331" s="35" t="s">
        <v>1912</v>
      </c>
      <c r="Q331" s="35" t="s">
        <v>3958</v>
      </c>
      <c r="R331" s="28" t="s">
        <v>76</v>
      </c>
      <c r="S331" s="29" t="s">
        <v>4264</v>
      </c>
      <c r="T331" s="29" t="s">
        <v>4265</v>
      </c>
      <c r="U331" s="28" t="s">
        <v>74</v>
      </c>
      <c r="V331" s="28" t="s">
        <v>79</v>
      </c>
      <c r="W331" s="28" t="s">
        <v>78</v>
      </c>
      <c r="X331" s="28" t="s">
        <v>132</v>
      </c>
      <c r="Y331" s="29" t="s">
        <v>81</v>
      </c>
      <c r="Z331" s="35" t="s">
        <v>340</v>
      </c>
      <c r="AA331" s="18" t="s">
        <v>340</v>
      </c>
      <c r="AB331" s="18" t="s">
        <v>340</v>
      </c>
      <c r="AC331" s="18" t="s">
        <v>340</v>
      </c>
      <c r="AD331" s="18" t="s">
        <v>340</v>
      </c>
      <c r="AE331" s="18" t="s">
        <v>340</v>
      </c>
      <c r="AF331" s="18" t="s">
        <v>340</v>
      </c>
      <c r="AG331" s="18" t="s">
        <v>340</v>
      </c>
      <c r="AH331" s="18" t="s">
        <v>340</v>
      </c>
      <c r="AI331" s="18" t="s">
        <v>340</v>
      </c>
      <c r="AJ331" s="18" t="s">
        <v>191</v>
      </c>
      <c r="AK331" s="18" t="s">
        <v>340</v>
      </c>
      <c r="AL331" s="18" t="s">
        <v>340</v>
      </c>
      <c r="AM331" s="18" t="s">
        <v>340</v>
      </c>
      <c r="AN331" s="82" t="s">
        <v>449</v>
      </c>
      <c r="AO331" s="80" t="s">
        <v>342</v>
      </c>
      <c r="AP331" s="81" t="s">
        <v>459</v>
      </c>
      <c r="AQ331" s="666" t="s">
        <v>340</v>
      </c>
    </row>
    <row r="332" spans="1:43" ht="43.2">
      <c r="A332" s="891" t="s">
        <v>143</v>
      </c>
      <c r="B332" s="679" t="s">
        <v>404</v>
      </c>
      <c r="C332" s="18" t="s">
        <v>342</v>
      </c>
      <c r="D332" s="18" t="s">
        <v>133</v>
      </c>
      <c r="E332" s="18" t="s">
        <v>63</v>
      </c>
      <c r="F332" s="18" t="s">
        <v>1889</v>
      </c>
      <c r="G332" s="35" t="s">
        <v>340</v>
      </c>
      <c r="H332" s="35" t="s">
        <v>340</v>
      </c>
      <c r="I332" s="35" t="s">
        <v>340</v>
      </c>
      <c r="J332" s="18" t="s">
        <v>58</v>
      </c>
      <c r="K332" s="39" t="s">
        <v>68</v>
      </c>
      <c r="L332" s="39" t="s">
        <v>164</v>
      </c>
      <c r="M332" s="28" t="s">
        <v>340</v>
      </c>
      <c r="N332" s="28" t="s">
        <v>75</v>
      </c>
      <c r="O332" s="35" t="s">
        <v>85</v>
      </c>
      <c r="P332" s="35" t="s">
        <v>1912</v>
      </c>
      <c r="Q332" s="35" t="s">
        <v>3958</v>
      </c>
      <c r="R332" s="28" t="s">
        <v>76</v>
      </c>
      <c r="S332" s="29" t="s">
        <v>4264</v>
      </c>
      <c r="T332" s="29" t="s">
        <v>4265</v>
      </c>
      <c r="U332" s="28" t="s">
        <v>74</v>
      </c>
      <c r="V332" s="28" t="s">
        <v>79</v>
      </c>
      <c r="W332" s="28" t="s">
        <v>78</v>
      </c>
      <c r="X332" s="28" t="s">
        <v>132</v>
      </c>
      <c r="Y332" s="29" t="s">
        <v>81</v>
      </c>
      <c r="Z332" s="35" t="s">
        <v>340</v>
      </c>
      <c r="AA332" s="18" t="s">
        <v>340</v>
      </c>
      <c r="AB332" s="18" t="s">
        <v>340</v>
      </c>
      <c r="AC332" s="18" t="s">
        <v>340</v>
      </c>
      <c r="AD332" s="18" t="s">
        <v>340</v>
      </c>
      <c r="AE332" s="18" t="s">
        <v>340</v>
      </c>
      <c r="AF332" s="18" t="s">
        <v>340</v>
      </c>
      <c r="AG332" s="18" t="s">
        <v>340</v>
      </c>
      <c r="AH332" s="18" t="s">
        <v>340</v>
      </c>
      <c r="AI332" s="18" t="s">
        <v>340</v>
      </c>
      <c r="AJ332" s="18" t="s">
        <v>191</v>
      </c>
      <c r="AK332" s="18" t="s">
        <v>340</v>
      </c>
      <c r="AL332" s="18" t="s">
        <v>340</v>
      </c>
      <c r="AM332" s="18" t="s">
        <v>340</v>
      </c>
      <c r="AN332" s="80" t="s">
        <v>449</v>
      </c>
      <c r="AO332" s="80" t="s">
        <v>342</v>
      </c>
      <c r="AP332" s="81" t="s">
        <v>459</v>
      </c>
      <c r="AQ332" s="666" t="s">
        <v>340</v>
      </c>
    </row>
    <row r="333" spans="1:43" ht="43.2">
      <c r="A333" s="891" t="s">
        <v>144</v>
      </c>
      <c r="B333" s="679" t="s">
        <v>404</v>
      </c>
      <c r="C333" s="18" t="s">
        <v>342</v>
      </c>
      <c r="D333" s="18" t="s">
        <v>133</v>
      </c>
      <c r="E333" s="18" t="s">
        <v>63</v>
      </c>
      <c r="F333" s="18" t="s">
        <v>1889</v>
      </c>
      <c r="G333" s="35" t="s">
        <v>340</v>
      </c>
      <c r="H333" s="35" t="s">
        <v>340</v>
      </c>
      <c r="I333" s="35" t="s">
        <v>340</v>
      </c>
      <c r="J333" s="18" t="s">
        <v>58</v>
      </c>
      <c r="K333" s="39" t="s">
        <v>68</v>
      </c>
      <c r="L333" s="39" t="s">
        <v>164</v>
      </c>
      <c r="M333" s="28" t="s">
        <v>340</v>
      </c>
      <c r="N333" s="28" t="s">
        <v>75</v>
      </c>
      <c r="O333" s="35" t="s">
        <v>85</v>
      </c>
      <c r="P333" s="35" t="s">
        <v>1912</v>
      </c>
      <c r="Q333" s="35" t="s">
        <v>3958</v>
      </c>
      <c r="R333" s="28" t="s">
        <v>76</v>
      </c>
      <c r="S333" s="29" t="s">
        <v>4264</v>
      </c>
      <c r="T333" s="29" t="s">
        <v>4265</v>
      </c>
      <c r="U333" s="28" t="s">
        <v>74</v>
      </c>
      <c r="V333" s="28" t="s">
        <v>79</v>
      </c>
      <c r="W333" s="28" t="s">
        <v>78</v>
      </c>
      <c r="X333" s="28" t="s">
        <v>132</v>
      </c>
      <c r="Y333" s="29" t="s">
        <v>81</v>
      </c>
      <c r="Z333" s="35" t="s">
        <v>340</v>
      </c>
      <c r="AA333" s="18" t="s">
        <v>340</v>
      </c>
      <c r="AB333" s="18" t="s">
        <v>340</v>
      </c>
      <c r="AC333" s="18" t="s">
        <v>340</v>
      </c>
      <c r="AD333" s="18" t="s">
        <v>340</v>
      </c>
      <c r="AE333" s="18" t="s">
        <v>340</v>
      </c>
      <c r="AF333" s="18" t="s">
        <v>340</v>
      </c>
      <c r="AG333" s="18" t="s">
        <v>340</v>
      </c>
      <c r="AH333" s="18" t="s">
        <v>340</v>
      </c>
      <c r="AI333" s="18" t="s">
        <v>340</v>
      </c>
      <c r="AJ333" s="18" t="s">
        <v>191</v>
      </c>
      <c r="AK333" s="18" t="s">
        <v>340</v>
      </c>
      <c r="AL333" s="18" t="s">
        <v>340</v>
      </c>
      <c r="AM333" s="18" t="s">
        <v>340</v>
      </c>
      <c r="AN333" s="80" t="s">
        <v>449</v>
      </c>
      <c r="AO333" s="80" t="s">
        <v>342</v>
      </c>
      <c r="AP333" s="81" t="s">
        <v>459</v>
      </c>
      <c r="AQ333" s="666" t="s">
        <v>340</v>
      </c>
    </row>
    <row r="334" spans="1:43" ht="43.2">
      <c r="A334" s="891" t="s">
        <v>148</v>
      </c>
      <c r="B334" s="679" t="s">
        <v>404</v>
      </c>
      <c r="C334" s="18" t="s">
        <v>342</v>
      </c>
      <c r="D334" s="18" t="s">
        <v>133</v>
      </c>
      <c r="E334" s="18" t="s">
        <v>63</v>
      </c>
      <c r="F334" s="18" t="s">
        <v>1889</v>
      </c>
      <c r="G334" s="35" t="s">
        <v>340</v>
      </c>
      <c r="H334" s="35" t="s">
        <v>340</v>
      </c>
      <c r="I334" s="35" t="s">
        <v>340</v>
      </c>
      <c r="J334" s="18" t="s">
        <v>58</v>
      </c>
      <c r="K334" s="39" t="s">
        <v>68</v>
      </c>
      <c r="L334" s="39" t="s">
        <v>164</v>
      </c>
      <c r="M334" s="28" t="s">
        <v>340</v>
      </c>
      <c r="N334" s="28" t="s">
        <v>75</v>
      </c>
      <c r="O334" s="35" t="s">
        <v>85</v>
      </c>
      <c r="P334" s="35" t="s">
        <v>1912</v>
      </c>
      <c r="Q334" s="35" t="s">
        <v>3958</v>
      </c>
      <c r="R334" s="28" t="s">
        <v>76</v>
      </c>
      <c r="S334" s="29" t="s">
        <v>4264</v>
      </c>
      <c r="T334" s="29" t="s">
        <v>4265</v>
      </c>
      <c r="U334" s="28" t="s">
        <v>74</v>
      </c>
      <c r="V334" s="28" t="s">
        <v>79</v>
      </c>
      <c r="W334" s="28" t="s">
        <v>78</v>
      </c>
      <c r="X334" s="28" t="s">
        <v>132</v>
      </c>
      <c r="Y334" s="29" t="s">
        <v>81</v>
      </c>
      <c r="Z334" s="35" t="s">
        <v>340</v>
      </c>
      <c r="AA334" s="18" t="s">
        <v>340</v>
      </c>
      <c r="AB334" s="18" t="s">
        <v>340</v>
      </c>
      <c r="AC334" s="18" t="s">
        <v>340</v>
      </c>
      <c r="AD334" s="18" t="s">
        <v>340</v>
      </c>
      <c r="AE334" s="18" t="s">
        <v>340</v>
      </c>
      <c r="AF334" s="18" t="s">
        <v>340</v>
      </c>
      <c r="AG334" s="18" t="s">
        <v>340</v>
      </c>
      <c r="AH334" s="18" t="s">
        <v>340</v>
      </c>
      <c r="AI334" s="18" t="s">
        <v>340</v>
      </c>
      <c r="AJ334" s="18" t="s">
        <v>191</v>
      </c>
      <c r="AK334" s="18" t="s">
        <v>340</v>
      </c>
      <c r="AL334" s="18" t="s">
        <v>340</v>
      </c>
      <c r="AM334" s="18" t="s">
        <v>340</v>
      </c>
      <c r="AN334" s="80" t="s">
        <v>449</v>
      </c>
      <c r="AO334" s="80" t="s">
        <v>342</v>
      </c>
      <c r="AP334" s="81" t="s">
        <v>459</v>
      </c>
      <c r="AQ334" s="666" t="s">
        <v>340</v>
      </c>
    </row>
    <row r="335" spans="1:43" ht="43.2">
      <c r="A335" s="970" t="s">
        <v>794</v>
      </c>
      <c r="B335" s="679" t="s">
        <v>404</v>
      </c>
      <c r="C335" s="18" t="s">
        <v>342</v>
      </c>
      <c r="D335" s="18" t="s">
        <v>133</v>
      </c>
      <c r="E335" s="18" t="s">
        <v>63</v>
      </c>
      <c r="F335" s="18" t="s">
        <v>1889</v>
      </c>
      <c r="G335" s="35" t="s">
        <v>340</v>
      </c>
      <c r="H335" s="35" t="s">
        <v>340</v>
      </c>
      <c r="I335" s="35" t="s">
        <v>340</v>
      </c>
      <c r="J335" s="18" t="s">
        <v>58</v>
      </c>
      <c r="K335" s="39" t="s">
        <v>68</v>
      </c>
      <c r="L335" s="39" t="s">
        <v>164</v>
      </c>
      <c r="M335" s="28" t="s">
        <v>340</v>
      </c>
      <c r="N335" s="28" t="s">
        <v>75</v>
      </c>
      <c r="O335" s="35" t="s">
        <v>85</v>
      </c>
      <c r="P335" s="35" t="s">
        <v>1912</v>
      </c>
      <c r="Q335" s="35" t="s">
        <v>3958</v>
      </c>
      <c r="R335" s="28" t="s">
        <v>76</v>
      </c>
      <c r="S335" s="29" t="s">
        <v>4264</v>
      </c>
      <c r="T335" s="29" t="s">
        <v>4265</v>
      </c>
      <c r="U335" s="28" t="s">
        <v>74</v>
      </c>
      <c r="V335" s="28" t="s">
        <v>79</v>
      </c>
      <c r="W335" s="28" t="s">
        <v>78</v>
      </c>
      <c r="X335" s="28" t="s">
        <v>132</v>
      </c>
      <c r="Y335" s="29" t="s">
        <v>81</v>
      </c>
      <c r="Z335" s="35" t="s">
        <v>340</v>
      </c>
      <c r="AA335" s="18" t="s">
        <v>340</v>
      </c>
      <c r="AB335" s="18" t="s">
        <v>340</v>
      </c>
      <c r="AC335" s="18" t="s">
        <v>340</v>
      </c>
      <c r="AD335" s="18" t="s">
        <v>340</v>
      </c>
      <c r="AE335" s="18" t="s">
        <v>340</v>
      </c>
      <c r="AF335" s="18" t="s">
        <v>340</v>
      </c>
      <c r="AG335" s="18" t="s">
        <v>340</v>
      </c>
      <c r="AH335" s="18" t="s">
        <v>340</v>
      </c>
      <c r="AI335" s="18" t="s">
        <v>340</v>
      </c>
      <c r="AJ335" s="18" t="s">
        <v>191</v>
      </c>
      <c r="AK335" s="18" t="s">
        <v>340</v>
      </c>
      <c r="AL335" s="18" t="s">
        <v>340</v>
      </c>
      <c r="AM335" s="18" t="s">
        <v>340</v>
      </c>
      <c r="AN335" s="80" t="s">
        <v>449</v>
      </c>
      <c r="AO335" s="80" t="s">
        <v>342</v>
      </c>
      <c r="AP335" s="81" t="s">
        <v>459</v>
      </c>
      <c r="AQ335" s="666" t="s">
        <v>340</v>
      </c>
    </row>
    <row r="336" spans="1:43" ht="43.5" thickBot="1">
      <c r="A336" s="971" t="s">
        <v>792</v>
      </c>
      <c r="B336" s="680" t="s">
        <v>404</v>
      </c>
      <c r="C336" s="21" t="s">
        <v>342</v>
      </c>
      <c r="D336" s="21" t="s">
        <v>133</v>
      </c>
      <c r="E336" s="21" t="s">
        <v>63</v>
      </c>
      <c r="F336" s="21" t="s">
        <v>1889</v>
      </c>
      <c r="G336" s="36" t="s">
        <v>340</v>
      </c>
      <c r="H336" s="36" t="s">
        <v>340</v>
      </c>
      <c r="I336" s="36" t="s">
        <v>340</v>
      </c>
      <c r="J336" s="21" t="s">
        <v>58</v>
      </c>
      <c r="K336" s="38" t="s">
        <v>68</v>
      </c>
      <c r="L336" s="38" t="s">
        <v>164</v>
      </c>
      <c r="M336" s="31" t="s">
        <v>340</v>
      </c>
      <c r="N336" s="31" t="s">
        <v>75</v>
      </c>
      <c r="O336" s="36" t="s">
        <v>85</v>
      </c>
      <c r="P336" s="36" t="s">
        <v>1912</v>
      </c>
      <c r="Q336" s="36" t="s">
        <v>3958</v>
      </c>
      <c r="R336" s="31" t="s">
        <v>76</v>
      </c>
      <c r="S336" s="32" t="s">
        <v>4264</v>
      </c>
      <c r="T336" s="32" t="s">
        <v>4265</v>
      </c>
      <c r="U336" s="31" t="s">
        <v>74</v>
      </c>
      <c r="V336" s="31" t="s">
        <v>79</v>
      </c>
      <c r="W336" s="31" t="s">
        <v>78</v>
      </c>
      <c r="X336" s="31" t="s">
        <v>132</v>
      </c>
      <c r="Y336" s="32" t="s">
        <v>81</v>
      </c>
      <c r="Z336" s="36" t="s">
        <v>340</v>
      </c>
      <c r="AA336" s="21" t="s">
        <v>340</v>
      </c>
      <c r="AB336" s="21" t="s">
        <v>340</v>
      </c>
      <c r="AC336" s="21" t="s">
        <v>340</v>
      </c>
      <c r="AD336" s="21" t="s">
        <v>340</v>
      </c>
      <c r="AE336" s="21" t="s">
        <v>340</v>
      </c>
      <c r="AF336" s="21" t="s">
        <v>340</v>
      </c>
      <c r="AG336" s="21" t="s">
        <v>340</v>
      </c>
      <c r="AH336" s="21" t="s">
        <v>340</v>
      </c>
      <c r="AI336" s="21" t="s">
        <v>340</v>
      </c>
      <c r="AJ336" s="21" t="s">
        <v>191</v>
      </c>
      <c r="AK336" s="21" t="s">
        <v>340</v>
      </c>
      <c r="AL336" s="21" t="s">
        <v>340</v>
      </c>
      <c r="AM336" s="21" t="s">
        <v>340</v>
      </c>
      <c r="AN336" s="672" t="s">
        <v>449</v>
      </c>
      <c r="AO336" s="672" t="s">
        <v>342</v>
      </c>
      <c r="AP336" s="699" t="s">
        <v>459</v>
      </c>
      <c r="AQ336" s="670" t="s">
        <v>340</v>
      </c>
    </row>
    <row r="337" spans="1:43" ht="43.5" thickTop="1">
      <c r="A337" s="888" t="s">
        <v>218</v>
      </c>
      <c r="B337" s="973" t="s">
        <v>406</v>
      </c>
      <c r="C337" s="65" t="s">
        <v>342</v>
      </c>
      <c r="D337" s="65" t="s">
        <v>133</v>
      </c>
      <c r="E337" s="969" t="s">
        <v>224</v>
      </c>
      <c r="F337" s="65" t="s">
        <v>340</v>
      </c>
      <c r="G337" s="881" t="s">
        <v>340</v>
      </c>
      <c r="H337" s="881" t="s">
        <v>340</v>
      </c>
      <c r="I337" s="881" t="s">
        <v>340</v>
      </c>
      <c r="J337" s="65" t="s">
        <v>292</v>
      </c>
      <c r="K337" s="843" t="s">
        <v>68</v>
      </c>
      <c r="L337" s="843" t="s">
        <v>164</v>
      </c>
      <c r="M337" s="876" t="s">
        <v>340</v>
      </c>
      <c r="N337" s="876" t="s">
        <v>75</v>
      </c>
      <c r="O337" s="876" t="s">
        <v>85</v>
      </c>
      <c r="P337" s="876" t="s">
        <v>1912</v>
      </c>
      <c r="Q337" s="876" t="s">
        <v>3958</v>
      </c>
      <c r="R337" s="876" t="s">
        <v>76</v>
      </c>
      <c r="S337" s="877" t="s">
        <v>4264</v>
      </c>
      <c r="T337" s="877" t="s">
        <v>4265</v>
      </c>
      <c r="U337" s="876" t="s">
        <v>74</v>
      </c>
      <c r="V337" s="876" t="s">
        <v>79</v>
      </c>
      <c r="W337" s="876" t="s">
        <v>78</v>
      </c>
      <c r="X337" s="876" t="s">
        <v>132</v>
      </c>
      <c r="Y337" s="877" t="s">
        <v>81</v>
      </c>
      <c r="Z337" s="881" t="s">
        <v>340</v>
      </c>
      <c r="AA337" s="65" t="s">
        <v>340</v>
      </c>
      <c r="AB337" s="65" t="s">
        <v>340</v>
      </c>
      <c r="AC337" s="65" t="s">
        <v>340</v>
      </c>
      <c r="AD337" s="65" t="s">
        <v>340</v>
      </c>
      <c r="AE337" s="65" t="s">
        <v>340</v>
      </c>
      <c r="AF337" s="65" t="s">
        <v>340</v>
      </c>
      <c r="AG337" s="65" t="s">
        <v>340</v>
      </c>
      <c r="AH337" s="65" t="s">
        <v>340</v>
      </c>
      <c r="AI337" s="65" t="s">
        <v>340</v>
      </c>
      <c r="AJ337" s="65" t="s">
        <v>191</v>
      </c>
      <c r="AK337" s="65" t="s">
        <v>340</v>
      </c>
      <c r="AL337" s="65" t="s">
        <v>340</v>
      </c>
      <c r="AM337" s="65" t="s">
        <v>340</v>
      </c>
      <c r="AN337" s="850" t="s">
        <v>449</v>
      </c>
      <c r="AO337" s="850" t="s">
        <v>342</v>
      </c>
      <c r="AP337" s="921" t="s">
        <v>459</v>
      </c>
      <c r="AQ337" s="879" t="s">
        <v>340</v>
      </c>
    </row>
    <row r="338" spans="1:43" ht="43.5" thickBot="1">
      <c r="A338" s="889" t="s">
        <v>217</v>
      </c>
      <c r="B338" s="680" t="s">
        <v>406</v>
      </c>
      <c r="C338" s="21" t="s">
        <v>342</v>
      </c>
      <c r="D338" s="21" t="s">
        <v>133</v>
      </c>
      <c r="E338" s="842" t="s">
        <v>224</v>
      </c>
      <c r="F338" s="21" t="s">
        <v>340</v>
      </c>
      <c r="G338" s="36" t="s">
        <v>340</v>
      </c>
      <c r="H338" s="36" t="s">
        <v>340</v>
      </c>
      <c r="I338" s="36" t="s">
        <v>340</v>
      </c>
      <c r="J338" s="21" t="s">
        <v>292</v>
      </c>
      <c r="K338" s="38" t="s">
        <v>68</v>
      </c>
      <c r="L338" s="38" t="s">
        <v>164</v>
      </c>
      <c r="M338" s="31" t="s">
        <v>340</v>
      </c>
      <c r="N338" s="31" t="s">
        <v>75</v>
      </c>
      <c r="O338" s="31" t="s">
        <v>85</v>
      </c>
      <c r="P338" s="31" t="s">
        <v>1912</v>
      </c>
      <c r="Q338" s="31" t="s">
        <v>3958</v>
      </c>
      <c r="R338" s="31" t="s">
        <v>76</v>
      </c>
      <c r="S338" s="32" t="s">
        <v>4264</v>
      </c>
      <c r="T338" s="32" t="s">
        <v>4265</v>
      </c>
      <c r="U338" s="31" t="s">
        <v>74</v>
      </c>
      <c r="V338" s="31" t="s">
        <v>79</v>
      </c>
      <c r="W338" s="31" t="s">
        <v>78</v>
      </c>
      <c r="X338" s="31" t="s">
        <v>132</v>
      </c>
      <c r="Y338" s="32" t="s">
        <v>81</v>
      </c>
      <c r="Z338" s="36" t="s">
        <v>340</v>
      </c>
      <c r="AA338" s="21" t="s">
        <v>340</v>
      </c>
      <c r="AB338" s="21" t="s">
        <v>340</v>
      </c>
      <c r="AC338" s="21" t="s">
        <v>340</v>
      </c>
      <c r="AD338" s="21" t="s">
        <v>340</v>
      </c>
      <c r="AE338" s="21" t="s">
        <v>340</v>
      </c>
      <c r="AF338" s="21" t="s">
        <v>340</v>
      </c>
      <c r="AG338" s="21" t="s">
        <v>340</v>
      </c>
      <c r="AH338" s="21" t="s">
        <v>340</v>
      </c>
      <c r="AI338" s="21" t="s">
        <v>340</v>
      </c>
      <c r="AJ338" s="21" t="s">
        <v>191</v>
      </c>
      <c r="AK338" s="21" t="s">
        <v>340</v>
      </c>
      <c r="AL338" s="21" t="s">
        <v>340</v>
      </c>
      <c r="AM338" s="21" t="s">
        <v>340</v>
      </c>
      <c r="AN338" s="672" t="s">
        <v>449</v>
      </c>
      <c r="AO338" s="672" t="s">
        <v>342</v>
      </c>
      <c r="AP338" s="699" t="s">
        <v>459</v>
      </c>
      <c r="AQ338" s="670" t="s">
        <v>340</v>
      </c>
    </row>
    <row r="339" spans="1:43" ht="43.8" thickTop="1" thickBot="1">
      <c r="A339" s="1044" t="s">
        <v>4338</v>
      </c>
      <c r="B339" s="680" t="s">
        <v>406</v>
      </c>
      <c r="C339" s="21" t="s">
        <v>342</v>
      </c>
      <c r="D339" s="21" t="s">
        <v>133</v>
      </c>
      <c r="E339" s="842" t="s">
        <v>224</v>
      </c>
      <c r="F339" s="21" t="s">
        <v>340</v>
      </c>
      <c r="G339" s="36" t="s">
        <v>340</v>
      </c>
      <c r="H339" s="36" t="s">
        <v>340</v>
      </c>
      <c r="I339" s="36" t="s">
        <v>340</v>
      </c>
      <c r="J339" s="21" t="s">
        <v>292</v>
      </c>
      <c r="K339" s="38" t="s">
        <v>68</v>
      </c>
      <c r="L339" s="38" t="s">
        <v>164</v>
      </c>
      <c r="M339" s="31" t="s">
        <v>340</v>
      </c>
      <c r="N339" s="31" t="s">
        <v>75</v>
      </c>
      <c r="O339" s="31" t="s">
        <v>85</v>
      </c>
      <c r="P339" s="31" t="s">
        <v>1912</v>
      </c>
      <c r="Q339" s="31" t="s">
        <v>3958</v>
      </c>
      <c r="R339" s="31" t="s">
        <v>76</v>
      </c>
      <c r="S339" s="32" t="s">
        <v>4264</v>
      </c>
      <c r="T339" s="32" t="s">
        <v>4265</v>
      </c>
      <c r="U339" s="31" t="s">
        <v>74</v>
      </c>
      <c r="V339" s="31" t="s">
        <v>79</v>
      </c>
      <c r="W339" s="31" t="s">
        <v>78</v>
      </c>
      <c r="X339" s="31" t="s">
        <v>132</v>
      </c>
      <c r="Y339" s="32" t="s">
        <v>81</v>
      </c>
      <c r="Z339" s="36" t="s">
        <v>340</v>
      </c>
      <c r="AA339" s="21" t="s">
        <v>340</v>
      </c>
      <c r="AB339" s="21" t="s">
        <v>340</v>
      </c>
      <c r="AC339" s="21" t="s">
        <v>340</v>
      </c>
      <c r="AD339" s="21" t="s">
        <v>340</v>
      </c>
      <c r="AE339" s="21" t="s">
        <v>340</v>
      </c>
      <c r="AF339" s="21" t="s">
        <v>340</v>
      </c>
      <c r="AG339" s="21" t="s">
        <v>340</v>
      </c>
      <c r="AH339" s="21" t="s">
        <v>340</v>
      </c>
      <c r="AI339" s="21" t="s">
        <v>340</v>
      </c>
      <c r="AJ339" s="21" t="s">
        <v>191</v>
      </c>
      <c r="AK339" s="21" t="s">
        <v>340</v>
      </c>
      <c r="AL339" s="21" t="s">
        <v>340</v>
      </c>
      <c r="AM339" s="21" t="s">
        <v>340</v>
      </c>
      <c r="AN339" s="672" t="s">
        <v>449</v>
      </c>
      <c r="AO339" s="672" t="s">
        <v>342</v>
      </c>
      <c r="AP339" s="699" t="s">
        <v>459</v>
      </c>
      <c r="AQ339" s="670" t="s">
        <v>340</v>
      </c>
    </row>
    <row r="340" spans="1:43" ht="43.5" thickTop="1">
      <c r="A340" s="890" t="s">
        <v>859</v>
      </c>
      <c r="B340" s="984" t="s">
        <v>408</v>
      </c>
      <c r="C340" s="837" t="s">
        <v>458</v>
      </c>
      <c r="D340" s="972" t="s">
        <v>428</v>
      </c>
      <c r="E340" s="16" t="s">
        <v>340</v>
      </c>
      <c r="F340" s="16" t="s">
        <v>340</v>
      </c>
      <c r="G340" s="34" t="s">
        <v>340</v>
      </c>
      <c r="H340" s="34" t="s">
        <v>340</v>
      </c>
      <c r="I340" s="34" t="s">
        <v>340</v>
      </c>
      <c r="J340" s="16" t="s">
        <v>340</v>
      </c>
      <c r="K340" s="37" t="s">
        <v>67</v>
      </c>
      <c r="L340" s="37" t="s">
        <v>340</v>
      </c>
      <c r="M340" s="982" t="s">
        <v>165</v>
      </c>
      <c r="N340" s="876" t="s">
        <v>75</v>
      </c>
      <c r="O340" s="876" t="s">
        <v>85</v>
      </c>
      <c r="P340" s="876" t="s">
        <v>1912</v>
      </c>
      <c r="Q340" s="876" t="s">
        <v>3958</v>
      </c>
      <c r="R340" s="876" t="s">
        <v>76</v>
      </c>
      <c r="S340" s="877" t="s">
        <v>4264</v>
      </c>
      <c r="T340" s="25" t="s">
        <v>4265</v>
      </c>
      <c r="U340" s="24" t="s">
        <v>74</v>
      </c>
      <c r="V340" s="24" t="s">
        <v>79</v>
      </c>
      <c r="W340" s="24" t="s">
        <v>78</v>
      </c>
      <c r="X340" s="24" t="s">
        <v>132</v>
      </c>
      <c r="Y340" s="25" t="s">
        <v>81</v>
      </c>
      <c r="Z340" s="34" t="s">
        <v>340</v>
      </c>
      <c r="AA340" s="16" t="s">
        <v>305</v>
      </c>
      <c r="AB340" s="16" t="s">
        <v>306</v>
      </c>
      <c r="AC340" s="34" t="s">
        <v>56</v>
      </c>
      <c r="AD340" s="16" t="s">
        <v>340</v>
      </c>
      <c r="AE340" s="16" t="s">
        <v>340</v>
      </c>
      <c r="AF340" s="16" t="s">
        <v>340</v>
      </c>
      <c r="AG340" s="16" t="s">
        <v>340</v>
      </c>
      <c r="AH340" s="16" t="s">
        <v>340</v>
      </c>
      <c r="AI340" s="16" t="s">
        <v>340</v>
      </c>
      <c r="AJ340" s="16" t="s">
        <v>340</v>
      </c>
      <c r="AK340" s="16" t="s">
        <v>340</v>
      </c>
      <c r="AL340" s="16" t="s">
        <v>340</v>
      </c>
      <c r="AM340" s="16" t="s">
        <v>340</v>
      </c>
      <c r="AN340" s="925" t="s">
        <v>449</v>
      </c>
      <c r="AO340" s="16" t="s">
        <v>66</v>
      </c>
      <c r="AP340" s="925" t="s">
        <v>453</v>
      </c>
      <c r="AQ340" s="664" t="s">
        <v>340</v>
      </c>
    </row>
    <row r="341" spans="1:43" ht="43.5" thickBot="1">
      <c r="A341" s="988" t="s">
        <v>752</v>
      </c>
      <c r="B341" s="985" t="s">
        <v>408</v>
      </c>
      <c r="C341" s="986" t="s">
        <v>458</v>
      </c>
      <c r="D341" s="22" t="s">
        <v>428</v>
      </c>
      <c r="E341" s="22" t="s">
        <v>340</v>
      </c>
      <c r="F341" s="22" t="s">
        <v>340</v>
      </c>
      <c r="G341" s="70" t="s">
        <v>340</v>
      </c>
      <c r="H341" s="70" t="s">
        <v>340</v>
      </c>
      <c r="I341" s="70" t="s">
        <v>340</v>
      </c>
      <c r="J341" s="22" t="s">
        <v>340</v>
      </c>
      <c r="K341" s="709" t="s">
        <v>67</v>
      </c>
      <c r="L341" s="709" t="s">
        <v>340</v>
      </c>
      <c r="M341" s="987" t="s">
        <v>165</v>
      </c>
      <c r="N341" s="710" t="s">
        <v>75</v>
      </c>
      <c r="O341" s="710" t="s">
        <v>85</v>
      </c>
      <c r="P341" s="710" t="s">
        <v>1912</v>
      </c>
      <c r="Q341" s="710" t="s">
        <v>3958</v>
      </c>
      <c r="R341" s="710" t="s">
        <v>76</v>
      </c>
      <c r="S341" s="704" t="s">
        <v>4264</v>
      </c>
      <c r="T341" s="704" t="s">
        <v>4265</v>
      </c>
      <c r="U341" s="710" t="s">
        <v>74</v>
      </c>
      <c r="V341" s="710" t="s">
        <v>79</v>
      </c>
      <c r="W341" s="710" t="s">
        <v>78</v>
      </c>
      <c r="X341" s="710" t="s">
        <v>132</v>
      </c>
      <c r="Y341" s="704" t="s">
        <v>81</v>
      </c>
      <c r="Z341" s="70" t="s">
        <v>340</v>
      </c>
      <c r="AA341" s="22" t="s">
        <v>305</v>
      </c>
      <c r="AB341" s="22" t="s">
        <v>306</v>
      </c>
      <c r="AC341" s="70" t="s">
        <v>56</v>
      </c>
      <c r="AD341" s="22" t="s">
        <v>340</v>
      </c>
      <c r="AE341" s="22" t="s">
        <v>340</v>
      </c>
      <c r="AF341" s="22" t="s">
        <v>340</v>
      </c>
      <c r="AG341" s="22" t="s">
        <v>340</v>
      </c>
      <c r="AH341" s="22" t="s">
        <v>340</v>
      </c>
      <c r="AI341" s="22" t="s">
        <v>340</v>
      </c>
      <c r="AJ341" s="22" t="s">
        <v>340</v>
      </c>
      <c r="AK341" s="22" t="s">
        <v>340</v>
      </c>
      <c r="AL341" s="22" t="s">
        <v>340</v>
      </c>
      <c r="AM341" s="22" t="s">
        <v>340</v>
      </c>
      <c r="AN341" s="829" t="s">
        <v>449</v>
      </c>
      <c r="AO341" s="22" t="s">
        <v>66</v>
      </c>
      <c r="AP341" s="684" t="s">
        <v>453</v>
      </c>
      <c r="AQ341" s="685" t="s">
        <v>340</v>
      </c>
    </row>
    <row r="342" spans="1:43" ht="43.5" thickTop="1">
      <c r="A342" s="890" t="s">
        <v>187</v>
      </c>
      <c r="B342" s="687" t="s">
        <v>409</v>
      </c>
      <c r="C342" s="16" t="s">
        <v>342</v>
      </c>
      <c r="D342" s="16" t="s">
        <v>88</v>
      </c>
      <c r="E342" s="16" t="s">
        <v>65</v>
      </c>
      <c r="F342" s="16" t="s">
        <v>340</v>
      </c>
      <c r="G342" s="34" t="s">
        <v>340</v>
      </c>
      <c r="H342" s="34" t="s">
        <v>340</v>
      </c>
      <c r="I342" s="34" t="s">
        <v>340</v>
      </c>
      <c r="J342" s="16" t="s">
        <v>244</v>
      </c>
      <c r="K342" s="37" t="s">
        <v>72</v>
      </c>
      <c r="L342" s="37" t="s">
        <v>340</v>
      </c>
      <c r="M342" s="24" t="s">
        <v>264</v>
      </c>
      <c r="N342" s="24" t="s">
        <v>75</v>
      </c>
      <c r="O342" s="24" t="s">
        <v>85</v>
      </c>
      <c r="P342" s="24" t="s">
        <v>1912</v>
      </c>
      <c r="Q342" s="24" t="s">
        <v>3958</v>
      </c>
      <c r="R342" s="24" t="s">
        <v>76</v>
      </c>
      <c r="S342" s="25" t="s">
        <v>4264</v>
      </c>
      <c r="T342" s="25" t="s">
        <v>4265</v>
      </c>
      <c r="U342" s="24" t="s">
        <v>74</v>
      </c>
      <c r="V342" s="24" t="s">
        <v>79</v>
      </c>
      <c r="W342" s="24" t="s">
        <v>78</v>
      </c>
      <c r="X342" s="24" t="s">
        <v>132</v>
      </c>
      <c r="Y342" s="25" t="s">
        <v>81</v>
      </c>
      <c r="Z342" s="34" t="s">
        <v>340</v>
      </c>
      <c r="AA342" s="16" t="s">
        <v>340</v>
      </c>
      <c r="AB342" s="16" t="s">
        <v>340</v>
      </c>
      <c r="AC342" s="16" t="s">
        <v>340</v>
      </c>
      <c r="AD342" s="16" t="s">
        <v>340</v>
      </c>
      <c r="AE342" s="16" t="s">
        <v>340</v>
      </c>
      <c r="AF342" s="16" t="s">
        <v>340</v>
      </c>
      <c r="AG342" s="16" t="s">
        <v>340</v>
      </c>
      <c r="AH342" s="16" t="s">
        <v>340</v>
      </c>
      <c r="AI342" s="16" t="s">
        <v>340</v>
      </c>
      <c r="AJ342" s="16" t="s">
        <v>340</v>
      </c>
      <c r="AK342" s="16" t="s">
        <v>340</v>
      </c>
      <c r="AL342" s="16" t="s">
        <v>340</v>
      </c>
      <c r="AM342" s="16" t="s">
        <v>340</v>
      </c>
      <c r="AN342" s="671" t="s">
        <v>449</v>
      </c>
      <c r="AO342" s="671" t="s">
        <v>342</v>
      </c>
      <c r="AP342" s="671" t="s">
        <v>455</v>
      </c>
      <c r="AQ342" s="664" t="s">
        <v>340</v>
      </c>
    </row>
    <row r="343" spans="1:43" ht="43.2">
      <c r="A343" s="891" t="s">
        <v>188</v>
      </c>
      <c r="B343" s="679" t="s">
        <v>409</v>
      </c>
      <c r="C343" s="18" t="s">
        <v>342</v>
      </c>
      <c r="D343" s="18" t="s">
        <v>88</v>
      </c>
      <c r="E343" s="18" t="s">
        <v>65</v>
      </c>
      <c r="F343" s="18" t="s">
        <v>340</v>
      </c>
      <c r="G343" s="35" t="s">
        <v>340</v>
      </c>
      <c r="H343" s="35" t="s">
        <v>340</v>
      </c>
      <c r="I343" s="35" t="s">
        <v>340</v>
      </c>
      <c r="J343" s="18" t="s">
        <v>244</v>
      </c>
      <c r="K343" s="39" t="s">
        <v>72</v>
      </c>
      <c r="L343" s="39" t="s">
        <v>340</v>
      </c>
      <c r="M343" s="28" t="s">
        <v>264</v>
      </c>
      <c r="N343" s="28" t="s">
        <v>75</v>
      </c>
      <c r="O343" s="28" t="s">
        <v>85</v>
      </c>
      <c r="P343" s="28" t="s">
        <v>1912</v>
      </c>
      <c r="Q343" s="28" t="s">
        <v>3958</v>
      </c>
      <c r="R343" s="28" t="s">
        <v>76</v>
      </c>
      <c r="S343" s="29" t="s">
        <v>4264</v>
      </c>
      <c r="T343" s="29" t="s">
        <v>4265</v>
      </c>
      <c r="U343" s="28" t="s">
        <v>74</v>
      </c>
      <c r="V343" s="28" t="s">
        <v>79</v>
      </c>
      <c r="W343" s="28" t="s">
        <v>78</v>
      </c>
      <c r="X343" s="28" t="s">
        <v>132</v>
      </c>
      <c r="Y343" s="29" t="s">
        <v>81</v>
      </c>
      <c r="Z343" s="35" t="s">
        <v>340</v>
      </c>
      <c r="AA343" s="18" t="s">
        <v>340</v>
      </c>
      <c r="AB343" s="18" t="s">
        <v>340</v>
      </c>
      <c r="AC343" s="18" t="s">
        <v>340</v>
      </c>
      <c r="AD343" s="18" t="s">
        <v>340</v>
      </c>
      <c r="AE343" s="18" t="s">
        <v>340</v>
      </c>
      <c r="AF343" s="18" t="s">
        <v>340</v>
      </c>
      <c r="AG343" s="18" t="s">
        <v>340</v>
      </c>
      <c r="AH343" s="18" t="s">
        <v>340</v>
      </c>
      <c r="AI343" s="18" t="s">
        <v>340</v>
      </c>
      <c r="AJ343" s="18" t="s">
        <v>340</v>
      </c>
      <c r="AK343" s="18" t="s">
        <v>340</v>
      </c>
      <c r="AL343" s="18" t="s">
        <v>340</v>
      </c>
      <c r="AM343" s="18" t="s">
        <v>340</v>
      </c>
      <c r="AN343" s="80" t="s">
        <v>449</v>
      </c>
      <c r="AO343" s="80" t="s">
        <v>342</v>
      </c>
      <c r="AP343" s="80" t="s">
        <v>455</v>
      </c>
      <c r="AQ343" s="666" t="s">
        <v>340</v>
      </c>
    </row>
    <row r="344" spans="1:43" ht="43.2">
      <c r="A344" s="891" t="s">
        <v>254</v>
      </c>
      <c r="B344" s="679" t="s">
        <v>409</v>
      </c>
      <c r="C344" s="18" t="s">
        <v>342</v>
      </c>
      <c r="D344" s="18" t="s">
        <v>88</v>
      </c>
      <c r="E344" s="18" t="s">
        <v>65</v>
      </c>
      <c r="F344" s="18" t="s">
        <v>340</v>
      </c>
      <c r="G344" s="35" t="s">
        <v>340</v>
      </c>
      <c r="H344" s="35" t="s">
        <v>340</v>
      </c>
      <c r="I344" s="35" t="s">
        <v>340</v>
      </c>
      <c r="J344" s="18" t="s">
        <v>244</v>
      </c>
      <c r="K344" s="39" t="s">
        <v>72</v>
      </c>
      <c r="L344" s="39" t="s">
        <v>340</v>
      </c>
      <c r="M344" s="28" t="s">
        <v>264</v>
      </c>
      <c r="N344" s="28" t="s">
        <v>75</v>
      </c>
      <c r="O344" s="28" t="s">
        <v>85</v>
      </c>
      <c r="P344" s="28" t="s">
        <v>1912</v>
      </c>
      <c r="Q344" s="28" t="s">
        <v>3958</v>
      </c>
      <c r="R344" s="28" t="s">
        <v>76</v>
      </c>
      <c r="S344" s="29" t="s">
        <v>4264</v>
      </c>
      <c r="T344" s="29" t="s">
        <v>4265</v>
      </c>
      <c r="U344" s="28" t="s">
        <v>74</v>
      </c>
      <c r="V344" s="28" t="s">
        <v>79</v>
      </c>
      <c r="W344" s="28" t="s">
        <v>78</v>
      </c>
      <c r="X344" s="28" t="s">
        <v>132</v>
      </c>
      <c r="Y344" s="29" t="s">
        <v>81</v>
      </c>
      <c r="Z344" s="35" t="s">
        <v>340</v>
      </c>
      <c r="AA344" s="18" t="s">
        <v>340</v>
      </c>
      <c r="AB344" s="18" t="s">
        <v>340</v>
      </c>
      <c r="AC344" s="18" t="s">
        <v>340</v>
      </c>
      <c r="AD344" s="18" t="s">
        <v>340</v>
      </c>
      <c r="AE344" s="18" t="s">
        <v>340</v>
      </c>
      <c r="AF344" s="18" t="s">
        <v>340</v>
      </c>
      <c r="AG344" s="18" t="s">
        <v>340</v>
      </c>
      <c r="AH344" s="18" t="s">
        <v>340</v>
      </c>
      <c r="AI344" s="18" t="s">
        <v>340</v>
      </c>
      <c r="AJ344" s="18" t="s">
        <v>340</v>
      </c>
      <c r="AK344" s="18" t="s">
        <v>340</v>
      </c>
      <c r="AL344" s="18" t="s">
        <v>340</v>
      </c>
      <c r="AM344" s="18" t="s">
        <v>340</v>
      </c>
      <c r="AN344" s="80" t="s">
        <v>449</v>
      </c>
      <c r="AO344" s="80" t="s">
        <v>342</v>
      </c>
      <c r="AP344" s="80" t="s">
        <v>455</v>
      </c>
      <c r="AQ344" s="666" t="s">
        <v>340</v>
      </c>
    </row>
    <row r="345" spans="1:43" ht="43.2">
      <c r="A345" s="1076" t="s">
        <v>4396</v>
      </c>
      <c r="B345" s="679" t="s">
        <v>409</v>
      </c>
      <c r="C345" s="18" t="s">
        <v>342</v>
      </c>
      <c r="D345" s="18" t="s">
        <v>88</v>
      </c>
      <c r="E345" s="18" t="s">
        <v>65</v>
      </c>
      <c r="F345" s="18" t="s">
        <v>340</v>
      </c>
      <c r="G345" s="35" t="s">
        <v>340</v>
      </c>
      <c r="H345" s="35" t="s">
        <v>340</v>
      </c>
      <c r="I345" s="35" t="s">
        <v>340</v>
      </c>
      <c r="J345" s="18" t="s">
        <v>244</v>
      </c>
      <c r="K345" s="39" t="s">
        <v>72</v>
      </c>
      <c r="L345" s="39" t="s">
        <v>340</v>
      </c>
      <c r="M345" s="28" t="s">
        <v>264</v>
      </c>
      <c r="N345" s="28" t="s">
        <v>75</v>
      </c>
      <c r="O345" s="28" t="s">
        <v>85</v>
      </c>
      <c r="P345" s="28" t="s">
        <v>1912</v>
      </c>
      <c r="Q345" s="28" t="s">
        <v>3958</v>
      </c>
      <c r="R345" s="28" t="s">
        <v>76</v>
      </c>
      <c r="S345" s="29" t="s">
        <v>4264</v>
      </c>
      <c r="T345" s="29" t="s">
        <v>4265</v>
      </c>
      <c r="U345" s="28" t="s">
        <v>74</v>
      </c>
      <c r="V345" s="28" t="s">
        <v>79</v>
      </c>
      <c r="W345" s="28" t="s">
        <v>78</v>
      </c>
      <c r="X345" s="28" t="s">
        <v>132</v>
      </c>
      <c r="Y345" s="29" t="s">
        <v>81</v>
      </c>
      <c r="Z345" s="35" t="s">
        <v>340</v>
      </c>
      <c r="AA345" s="18" t="s">
        <v>340</v>
      </c>
      <c r="AB345" s="18" t="s">
        <v>340</v>
      </c>
      <c r="AC345" s="18" t="s">
        <v>340</v>
      </c>
      <c r="AD345" s="18" t="s">
        <v>340</v>
      </c>
      <c r="AE345" s="18" t="s">
        <v>340</v>
      </c>
      <c r="AF345" s="18" t="s">
        <v>340</v>
      </c>
      <c r="AG345" s="18" t="s">
        <v>340</v>
      </c>
      <c r="AH345" s="18" t="s">
        <v>340</v>
      </c>
      <c r="AI345" s="18" t="s">
        <v>340</v>
      </c>
      <c r="AJ345" s="18" t="s">
        <v>340</v>
      </c>
      <c r="AK345" s="18" t="s">
        <v>340</v>
      </c>
      <c r="AL345" s="18" t="s">
        <v>340</v>
      </c>
      <c r="AM345" s="18" t="s">
        <v>340</v>
      </c>
      <c r="AN345" s="80" t="s">
        <v>449</v>
      </c>
      <c r="AO345" s="80" t="s">
        <v>342</v>
      </c>
      <c r="AP345" s="80" t="s">
        <v>455</v>
      </c>
      <c r="AQ345" s="666" t="s">
        <v>340</v>
      </c>
    </row>
    <row r="346" spans="1:43" ht="43.2">
      <c r="A346" s="891" t="s">
        <v>435</v>
      </c>
      <c r="B346" s="679" t="s">
        <v>409</v>
      </c>
      <c r="C346" s="18" t="s">
        <v>342</v>
      </c>
      <c r="D346" s="18" t="s">
        <v>88</v>
      </c>
      <c r="E346" s="18" t="s">
        <v>65</v>
      </c>
      <c r="F346" s="18" t="s">
        <v>340</v>
      </c>
      <c r="G346" s="35" t="s">
        <v>340</v>
      </c>
      <c r="H346" s="35" t="s">
        <v>340</v>
      </c>
      <c r="I346" s="35" t="s">
        <v>340</v>
      </c>
      <c r="J346" s="18" t="s">
        <v>244</v>
      </c>
      <c r="K346" s="39" t="s">
        <v>72</v>
      </c>
      <c r="L346" s="39" t="s">
        <v>340</v>
      </c>
      <c r="M346" s="28" t="s">
        <v>264</v>
      </c>
      <c r="N346" s="28" t="s">
        <v>75</v>
      </c>
      <c r="O346" s="28" t="s">
        <v>85</v>
      </c>
      <c r="P346" s="28" t="s">
        <v>1912</v>
      </c>
      <c r="Q346" s="28" t="s">
        <v>3958</v>
      </c>
      <c r="R346" s="28" t="s">
        <v>76</v>
      </c>
      <c r="S346" s="29" t="s">
        <v>4264</v>
      </c>
      <c r="T346" s="29" t="s">
        <v>4265</v>
      </c>
      <c r="U346" s="28" t="s">
        <v>74</v>
      </c>
      <c r="V346" s="28" t="s">
        <v>79</v>
      </c>
      <c r="W346" s="28" t="s">
        <v>78</v>
      </c>
      <c r="X346" s="28" t="s">
        <v>132</v>
      </c>
      <c r="Y346" s="29" t="s">
        <v>81</v>
      </c>
      <c r="Z346" s="35" t="s">
        <v>340</v>
      </c>
      <c r="AA346" s="18" t="s">
        <v>340</v>
      </c>
      <c r="AB346" s="18" t="s">
        <v>340</v>
      </c>
      <c r="AC346" s="18" t="s">
        <v>340</v>
      </c>
      <c r="AD346" s="18" t="s">
        <v>340</v>
      </c>
      <c r="AE346" s="18" t="s">
        <v>340</v>
      </c>
      <c r="AF346" s="18" t="s">
        <v>340</v>
      </c>
      <c r="AG346" s="18" t="s">
        <v>340</v>
      </c>
      <c r="AH346" s="18" t="s">
        <v>340</v>
      </c>
      <c r="AI346" s="18" t="s">
        <v>340</v>
      </c>
      <c r="AJ346" s="18" t="s">
        <v>340</v>
      </c>
      <c r="AK346" s="18" t="s">
        <v>340</v>
      </c>
      <c r="AL346" s="18" t="s">
        <v>340</v>
      </c>
      <c r="AM346" s="18" t="s">
        <v>340</v>
      </c>
      <c r="AN346" s="80" t="s">
        <v>449</v>
      </c>
      <c r="AO346" s="80" t="s">
        <v>342</v>
      </c>
      <c r="AP346" s="80" t="s">
        <v>455</v>
      </c>
      <c r="AQ346" s="666" t="s">
        <v>340</v>
      </c>
    </row>
    <row r="347" spans="1:43" ht="43.2">
      <c r="A347" s="891" t="s">
        <v>118</v>
      </c>
      <c r="B347" s="679" t="s">
        <v>409</v>
      </c>
      <c r="C347" s="18" t="s">
        <v>342</v>
      </c>
      <c r="D347" s="18" t="s">
        <v>88</v>
      </c>
      <c r="E347" s="18" t="s">
        <v>65</v>
      </c>
      <c r="F347" s="18" t="s">
        <v>340</v>
      </c>
      <c r="G347" s="35" t="s">
        <v>340</v>
      </c>
      <c r="H347" s="35" t="s">
        <v>340</v>
      </c>
      <c r="I347" s="35" t="s">
        <v>340</v>
      </c>
      <c r="J347" s="18" t="s">
        <v>244</v>
      </c>
      <c r="K347" s="39" t="s">
        <v>72</v>
      </c>
      <c r="L347" s="39" t="s">
        <v>340</v>
      </c>
      <c r="M347" s="28" t="s">
        <v>264</v>
      </c>
      <c r="N347" s="28" t="s">
        <v>75</v>
      </c>
      <c r="O347" s="28" t="s">
        <v>85</v>
      </c>
      <c r="P347" s="28" t="s">
        <v>1912</v>
      </c>
      <c r="Q347" s="28" t="s">
        <v>3958</v>
      </c>
      <c r="R347" s="28" t="s">
        <v>76</v>
      </c>
      <c r="S347" s="29" t="s">
        <v>4264</v>
      </c>
      <c r="T347" s="29" t="s">
        <v>4265</v>
      </c>
      <c r="U347" s="28" t="s">
        <v>74</v>
      </c>
      <c r="V347" s="28" t="s">
        <v>79</v>
      </c>
      <c r="W347" s="28" t="s">
        <v>78</v>
      </c>
      <c r="X347" s="28" t="s">
        <v>132</v>
      </c>
      <c r="Y347" s="29" t="s">
        <v>81</v>
      </c>
      <c r="Z347" s="35" t="s">
        <v>340</v>
      </c>
      <c r="AA347" s="18" t="s">
        <v>340</v>
      </c>
      <c r="AB347" s="18" t="s">
        <v>340</v>
      </c>
      <c r="AC347" s="18" t="s">
        <v>340</v>
      </c>
      <c r="AD347" s="18" t="s">
        <v>340</v>
      </c>
      <c r="AE347" s="18" t="s">
        <v>340</v>
      </c>
      <c r="AF347" s="18" t="s">
        <v>340</v>
      </c>
      <c r="AG347" s="18" t="s">
        <v>340</v>
      </c>
      <c r="AH347" s="18" t="s">
        <v>340</v>
      </c>
      <c r="AI347" s="18" t="s">
        <v>340</v>
      </c>
      <c r="AJ347" s="18" t="s">
        <v>340</v>
      </c>
      <c r="AK347" s="18" t="s">
        <v>340</v>
      </c>
      <c r="AL347" s="18" t="s">
        <v>340</v>
      </c>
      <c r="AM347" s="18" t="s">
        <v>340</v>
      </c>
      <c r="AN347" s="80" t="s">
        <v>449</v>
      </c>
      <c r="AO347" s="80" t="s">
        <v>342</v>
      </c>
      <c r="AP347" s="80" t="s">
        <v>455</v>
      </c>
      <c r="AQ347" s="666" t="s">
        <v>340</v>
      </c>
    </row>
    <row r="348" spans="1:43" ht="43.2">
      <c r="A348" s="891" t="s">
        <v>109</v>
      </c>
      <c r="B348" s="679" t="s">
        <v>409</v>
      </c>
      <c r="C348" s="18" t="s">
        <v>342</v>
      </c>
      <c r="D348" s="18" t="s">
        <v>88</v>
      </c>
      <c r="E348" s="18" t="s">
        <v>65</v>
      </c>
      <c r="F348" s="18" t="s">
        <v>340</v>
      </c>
      <c r="G348" s="35" t="s">
        <v>340</v>
      </c>
      <c r="H348" s="35" t="s">
        <v>340</v>
      </c>
      <c r="I348" s="35" t="s">
        <v>340</v>
      </c>
      <c r="J348" s="18" t="s">
        <v>244</v>
      </c>
      <c r="K348" s="39" t="s">
        <v>72</v>
      </c>
      <c r="L348" s="39" t="s">
        <v>340</v>
      </c>
      <c r="M348" s="28" t="s">
        <v>264</v>
      </c>
      <c r="N348" s="28" t="s">
        <v>75</v>
      </c>
      <c r="O348" s="28" t="s">
        <v>85</v>
      </c>
      <c r="P348" s="28" t="s">
        <v>1912</v>
      </c>
      <c r="Q348" s="28" t="s">
        <v>3958</v>
      </c>
      <c r="R348" s="28" t="s">
        <v>76</v>
      </c>
      <c r="S348" s="29" t="s">
        <v>4264</v>
      </c>
      <c r="T348" s="29" t="s">
        <v>4265</v>
      </c>
      <c r="U348" s="28" t="s">
        <v>74</v>
      </c>
      <c r="V348" s="28" t="s">
        <v>79</v>
      </c>
      <c r="W348" s="28" t="s">
        <v>78</v>
      </c>
      <c r="X348" s="28" t="s">
        <v>132</v>
      </c>
      <c r="Y348" s="29" t="s">
        <v>81</v>
      </c>
      <c r="Z348" s="35" t="s">
        <v>340</v>
      </c>
      <c r="AA348" s="18" t="s">
        <v>340</v>
      </c>
      <c r="AB348" s="18" t="s">
        <v>340</v>
      </c>
      <c r="AC348" s="18" t="s">
        <v>340</v>
      </c>
      <c r="AD348" s="18" t="s">
        <v>340</v>
      </c>
      <c r="AE348" s="18" t="s">
        <v>340</v>
      </c>
      <c r="AF348" s="18" t="s">
        <v>340</v>
      </c>
      <c r="AG348" s="18" t="s">
        <v>340</v>
      </c>
      <c r="AH348" s="18" t="s">
        <v>340</v>
      </c>
      <c r="AI348" s="18" t="s">
        <v>340</v>
      </c>
      <c r="AJ348" s="18" t="s">
        <v>340</v>
      </c>
      <c r="AK348" s="18" t="s">
        <v>340</v>
      </c>
      <c r="AL348" s="18" t="s">
        <v>340</v>
      </c>
      <c r="AM348" s="18" t="s">
        <v>340</v>
      </c>
      <c r="AN348" s="80" t="s">
        <v>449</v>
      </c>
      <c r="AO348" s="80" t="s">
        <v>342</v>
      </c>
      <c r="AP348" s="80" t="s">
        <v>455</v>
      </c>
      <c r="AQ348" s="666" t="s">
        <v>340</v>
      </c>
    </row>
    <row r="349" spans="1:43" ht="43.2">
      <c r="A349" s="891" t="s">
        <v>45</v>
      </c>
      <c r="B349" s="679" t="s">
        <v>409</v>
      </c>
      <c r="C349" s="18" t="s">
        <v>342</v>
      </c>
      <c r="D349" s="18" t="s">
        <v>88</v>
      </c>
      <c r="E349" s="18" t="s">
        <v>65</v>
      </c>
      <c r="F349" s="18" t="s">
        <v>340</v>
      </c>
      <c r="G349" s="35" t="s">
        <v>340</v>
      </c>
      <c r="H349" s="35" t="s">
        <v>340</v>
      </c>
      <c r="I349" s="35" t="s">
        <v>340</v>
      </c>
      <c r="J349" s="18" t="s">
        <v>244</v>
      </c>
      <c r="K349" s="39" t="s">
        <v>72</v>
      </c>
      <c r="L349" s="39" t="s">
        <v>340</v>
      </c>
      <c r="M349" s="28" t="s">
        <v>264</v>
      </c>
      <c r="N349" s="28" t="s">
        <v>75</v>
      </c>
      <c r="O349" s="28" t="s">
        <v>85</v>
      </c>
      <c r="P349" s="28" t="s">
        <v>1912</v>
      </c>
      <c r="Q349" s="28" t="s">
        <v>3958</v>
      </c>
      <c r="R349" s="28" t="s">
        <v>76</v>
      </c>
      <c r="S349" s="29" t="s">
        <v>4264</v>
      </c>
      <c r="T349" s="29" t="s">
        <v>4265</v>
      </c>
      <c r="U349" s="28" t="s">
        <v>74</v>
      </c>
      <c r="V349" s="28" t="s">
        <v>79</v>
      </c>
      <c r="W349" s="28" t="s">
        <v>78</v>
      </c>
      <c r="X349" s="28" t="s">
        <v>132</v>
      </c>
      <c r="Y349" s="29" t="s">
        <v>81</v>
      </c>
      <c r="Z349" s="35" t="s">
        <v>340</v>
      </c>
      <c r="AA349" s="18" t="s">
        <v>340</v>
      </c>
      <c r="AB349" s="18" t="s">
        <v>340</v>
      </c>
      <c r="AC349" s="18" t="s">
        <v>340</v>
      </c>
      <c r="AD349" s="18" t="s">
        <v>340</v>
      </c>
      <c r="AE349" s="18" t="s">
        <v>340</v>
      </c>
      <c r="AF349" s="18" t="s">
        <v>340</v>
      </c>
      <c r="AG349" s="18" t="s">
        <v>340</v>
      </c>
      <c r="AH349" s="18" t="s">
        <v>340</v>
      </c>
      <c r="AI349" s="18" t="s">
        <v>340</v>
      </c>
      <c r="AJ349" s="18" t="s">
        <v>340</v>
      </c>
      <c r="AK349" s="18" t="s">
        <v>340</v>
      </c>
      <c r="AL349" s="18" t="s">
        <v>340</v>
      </c>
      <c r="AM349" s="18" t="s">
        <v>340</v>
      </c>
      <c r="AN349" s="82" t="s">
        <v>449</v>
      </c>
      <c r="AO349" s="80" t="s">
        <v>342</v>
      </c>
      <c r="AP349" s="80" t="s">
        <v>455</v>
      </c>
      <c r="AQ349" s="666" t="s">
        <v>340</v>
      </c>
    </row>
    <row r="350" spans="1:43" ht="43.2">
      <c r="A350" s="891" t="s">
        <v>410</v>
      </c>
      <c r="B350" s="679" t="s">
        <v>409</v>
      </c>
      <c r="C350" s="18" t="s">
        <v>342</v>
      </c>
      <c r="D350" s="18" t="s">
        <v>88</v>
      </c>
      <c r="E350" s="18" t="s">
        <v>65</v>
      </c>
      <c r="F350" s="18" t="s">
        <v>340</v>
      </c>
      <c r="G350" s="35" t="s">
        <v>340</v>
      </c>
      <c r="H350" s="35" t="s">
        <v>340</v>
      </c>
      <c r="I350" s="35" t="s">
        <v>340</v>
      </c>
      <c r="J350" s="18" t="s">
        <v>244</v>
      </c>
      <c r="K350" s="39" t="s">
        <v>72</v>
      </c>
      <c r="L350" s="39" t="s">
        <v>340</v>
      </c>
      <c r="M350" s="28" t="s">
        <v>264</v>
      </c>
      <c r="N350" s="28" t="s">
        <v>75</v>
      </c>
      <c r="O350" s="28" t="s">
        <v>85</v>
      </c>
      <c r="P350" s="28" t="s">
        <v>1912</v>
      </c>
      <c r="Q350" s="28" t="s">
        <v>3958</v>
      </c>
      <c r="R350" s="28" t="s">
        <v>76</v>
      </c>
      <c r="S350" s="29" t="s">
        <v>4264</v>
      </c>
      <c r="T350" s="29" t="s">
        <v>4265</v>
      </c>
      <c r="U350" s="28" t="s">
        <v>74</v>
      </c>
      <c r="V350" s="28" t="s">
        <v>79</v>
      </c>
      <c r="W350" s="28" t="s">
        <v>78</v>
      </c>
      <c r="X350" s="28" t="s">
        <v>132</v>
      </c>
      <c r="Y350" s="29" t="s">
        <v>81</v>
      </c>
      <c r="Z350" s="35" t="s">
        <v>340</v>
      </c>
      <c r="AA350" s="18" t="s">
        <v>340</v>
      </c>
      <c r="AB350" s="18" t="s">
        <v>340</v>
      </c>
      <c r="AC350" s="18" t="s">
        <v>340</v>
      </c>
      <c r="AD350" s="18" t="s">
        <v>340</v>
      </c>
      <c r="AE350" s="18" t="s">
        <v>340</v>
      </c>
      <c r="AF350" s="18" t="s">
        <v>340</v>
      </c>
      <c r="AG350" s="18" t="s">
        <v>340</v>
      </c>
      <c r="AH350" s="18" t="s">
        <v>340</v>
      </c>
      <c r="AI350" s="18" t="s">
        <v>340</v>
      </c>
      <c r="AJ350" s="18" t="s">
        <v>340</v>
      </c>
      <c r="AK350" s="18" t="s">
        <v>340</v>
      </c>
      <c r="AL350" s="18" t="s">
        <v>340</v>
      </c>
      <c r="AM350" s="18" t="s">
        <v>340</v>
      </c>
      <c r="AN350" s="80" t="s">
        <v>449</v>
      </c>
      <c r="AO350" s="80" t="s">
        <v>342</v>
      </c>
      <c r="AP350" s="80" t="s">
        <v>455</v>
      </c>
      <c r="AQ350" s="666" t="s">
        <v>340</v>
      </c>
    </row>
    <row r="351" spans="1:43" ht="43.2">
      <c r="A351" s="891" t="s">
        <v>44</v>
      </c>
      <c r="B351" s="679" t="s">
        <v>409</v>
      </c>
      <c r="C351" s="18" t="s">
        <v>342</v>
      </c>
      <c r="D351" s="18" t="s">
        <v>88</v>
      </c>
      <c r="E351" s="18" t="s">
        <v>65</v>
      </c>
      <c r="F351" s="18" t="s">
        <v>340</v>
      </c>
      <c r="G351" s="35" t="s">
        <v>340</v>
      </c>
      <c r="H351" s="35" t="s">
        <v>340</v>
      </c>
      <c r="I351" s="35" t="s">
        <v>340</v>
      </c>
      <c r="J351" s="18" t="s">
        <v>244</v>
      </c>
      <c r="K351" s="39" t="s">
        <v>72</v>
      </c>
      <c r="L351" s="39" t="s">
        <v>340</v>
      </c>
      <c r="M351" s="28" t="s">
        <v>264</v>
      </c>
      <c r="N351" s="28" t="s">
        <v>75</v>
      </c>
      <c r="O351" s="28" t="s">
        <v>85</v>
      </c>
      <c r="P351" s="28" t="s">
        <v>1912</v>
      </c>
      <c r="Q351" s="28" t="s">
        <v>3958</v>
      </c>
      <c r="R351" s="28" t="s">
        <v>76</v>
      </c>
      <c r="S351" s="29" t="s">
        <v>4264</v>
      </c>
      <c r="T351" s="29" t="s">
        <v>4265</v>
      </c>
      <c r="U351" s="28" t="s">
        <v>74</v>
      </c>
      <c r="V351" s="28" t="s">
        <v>79</v>
      </c>
      <c r="W351" s="28" t="s">
        <v>78</v>
      </c>
      <c r="X351" s="28" t="s">
        <v>132</v>
      </c>
      <c r="Y351" s="29" t="s">
        <v>81</v>
      </c>
      <c r="Z351" s="35" t="s">
        <v>340</v>
      </c>
      <c r="AA351" s="18" t="s">
        <v>340</v>
      </c>
      <c r="AB351" s="18" t="s">
        <v>340</v>
      </c>
      <c r="AC351" s="18" t="s">
        <v>340</v>
      </c>
      <c r="AD351" s="18" t="s">
        <v>340</v>
      </c>
      <c r="AE351" s="18" t="s">
        <v>340</v>
      </c>
      <c r="AF351" s="18" t="s">
        <v>340</v>
      </c>
      <c r="AG351" s="18" t="s">
        <v>340</v>
      </c>
      <c r="AH351" s="18" t="s">
        <v>340</v>
      </c>
      <c r="AI351" s="18" t="s">
        <v>340</v>
      </c>
      <c r="AJ351" s="18" t="s">
        <v>340</v>
      </c>
      <c r="AK351" s="18" t="s">
        <v>340</v>
      </c>
      <c r="AL351" s="18" t="s">
        <v>340</v>
      </c>
      <c r="AM351" s="18" t="s">
        <v>340</v>
      </c>
      <c r="AN351" s="80" t="s">
        <v>449</v>
      </c>
      <c r="AO351" s="80" t="s">
        <v>342</v>
      </c>
      <c r="AP351" s="80" t="s">
        <v>455</v>
      </c>
      <c r="AQ351" s="666" t="s">
        <v>340</v>
      </c>
    </row>
    <row r="352" spans="1:43" ht="43.2">
      <c r="A352" s="891" t="s">
        <v>43</v>
      </c>
      <c r="B352" s="679" t="s">
        <v>409</v>
      </c>
      <c r="C352" s="18" t="s">
        <v>342</v>
      </c>
      <c r="D352" s="18" t="s">
        <v>88</v>
      </c>
      <c r="E352" s="18" t="s">
        <v>65</v>
      </c>
      <c r="F352" s="18" t="s">
        <v>340</v>
      </c>
      <c r="G352" s="35" t="s">
        <v>340</v>
      </c>
      <c r="H352" s="35" t="s">
        <v>340</v>
      </c>
      <c r="I352" s="35" t="s">
        <v>340</v>
      </c>
      <c r="J352" s="18" t="s">
        <v>244</v>
      </c>
      <c r="K352" s="39" t="s">
        <v>72</v>
      </c>
      <c r="L352" s="39" t="s">
        <v>340</v>
      </c>
      <c r="M352" s="28" t="s">
        <v>264</v>
      </c>
      <c r="N352" s="28" t="s">
        <v>75</v>
      </c>
      <c r="O352" s="28" t="s">
        <v>85</v>
      </c>
      <c r="P352" s="28" t="s">
        <v>1912</v>
      </c>
      <c r="Q352" s="28" t="s">
        <v>3958</v>
      </c>
      <c r="R352" s="28" t="s">
        <v>76</v>
      </c>
      <c r="S352" s="29" t="s">
        <v>4264</v>
      </c>
      <c r="T352" s="29" t="s">
        <v>4265</v>
      </c>
      <c r="U352" s="28" t="s">
        <v>74</v>
      </c>
      <c r="V352" s="28" t="s">
        <v>79</v>
      </c>
      <c r="W352" s="28" t="s">
        <v>78</v>
      </c>
      <c r="X352" s="28" t="s">
        <v>132</v>
      </c>
      <c r="Y352" s="29" t="s">
        <v>81</v>
      </c>
      <c r="Z352" s="35" t="s">
        <v>340</v>
      </c>
      <c r="AA352" s="18" t="s">
        <v>340</v>
      </c>
      <c r="AB352" s="18" t="s">
        <v>340</v>
      </c>
      <c r="AC352" s="18" t="s">
        <v>340</v>
      </c>
      <c r="AD352" s="18" t="s">
        <v>340</v>
      </c>
      <c r="AE352" s="18" t="s">
        <v>340</v>
      </c>
      <c r="AF352" s="18" t="s">
        <v>340</v>
      </c>
      <c r="AG352" s="18" t="s">
        <v>340</v>
      </c>
      <c r="AH352" s="18" t="s">
        <v>340</v>
      </c>
      <c r="AI352" s="18" t="s">
        <v>340</v>
      </c>
      <c r="AJ352" s="18" t="s">
        <v>340</v>
      </c>
      <c r="AK352" s="18" t="s">
        <v>340</v>
      </c>
      <c r="AL352" s="18" t="s">
        <v>340</v>
      </c>
      <c r="AM352" s="18" t="s">
        <v>340</v>
      </c>
      <c r="AN352" s="80" t="s">
        <v>449</v>
      </c>
      <c r="AO352" s="80" t="s">
        <v>342</v>
      </c>
      <c r="AP352" s="80" t="s">
        <v>455</v>
      </c>
      <c r="AQ352" s="666" t="s">
        <v>340</v>
      </c>
    </row>
    <row r="353" spans="1:43" ht="43.2">
      <c r="A353" s="891" t="s">
        <v>42</v>
      </c>
      <c r="B353" s="679" t="s">
        <v>409</v>
      </c>
      <c r="C353" s="18" t="s">
        <v>342</v>
      </c>
      <c r="D353" s="18" t="s">
        <v>88</v>
      </c>
      <c r="E353" s="18" t="s">
        <v>65</v>
      </c>
      <c r="F353" s="18" t="s">
        <v>340</v>
      </c>
      <c r="G353" s="35" t="s">
        <v>340</v>
      </c>
      <c r="H353" s="35" t="s">
        <v>340</v>
      </c>
      <c r="I353" s="35" t="s">
        <v>340</v>
      </c>
      <c r="J353" s="18" t="s">
        <v>244</v>
      </c>
      <c r="K353" s="39" t="s">
        <v>72</v>
      </c>
      <c r="L353" s="39" t="s">
        <v>340</v>
      </c>
      <c r="M353" s="28" t="s">
        <v>264</v>
      </c>
      <c r="N353" s="28" t="s">
        <v>75</v>
      </c>
      <c r="O353" s="28" t="s">
        <v>85</v>
      </c>
      <c r="P353" s="28" t="s">
        <v>1912</v>
      </c>
      <c r="Q353" s="28" t="s">
        <v>3958</v>
      </c>
      <c r="R353" s="28" t="s">
        <v>76</v>
      </c>
      <c r="S353" s="29" t="s">
        <v>4264</v>
      </c>
      <c r="T353" s="29" t="s">
        <v>4265</v>
      </c>
      <c r="U353" s="28" t="s">
        <v>74</v>
      </c>
      <c r="V353" s="28" t="s">
        <v>79</v>
      </c>
      <c r="W353" s="28" t="s">
        <v>78</v>
      </c>
      <c r="X353" s="28" t="s">
        <v>132</v>
      </c>
      <c r="Y353" s="29" t="s">
        <v>81</v>
      </c>
      <c r="Z353" s="35" t="s">
        <v>340</v>
      </c>
      <c r="AA353" s="18" t="s">
        <v>340</v>
      </c>
      <c r="AB353" s="18" t="s">
        <v>340</v>
      </c>
      <c r="AC353" s="18" t="s">
        <v>340</v>
      </c>
      <c r="AD353" s="18" t="s">
        <v>340</v>
      </c>
      <c r="AE353" s="18" t="s">
        <v>340</v>
      </c>
      <c r="AF353" s="18" t="s">
        <v>340</v>
      </c>
      <c r="AG353" s="18" t="s">
        <v>340</v>
      </c>
      <c r="AH353" s="18" t="s">
        <v>340</v>
      </c>
      <c r="AI353" s="18" t="s">
        <v>340</v>
      </c>
      <c r="AJ353" s="18" t="s">
        <v>340</v>
      </c>
      <c r="AK353" s="18" t="s">
        <v>340</v>
      </c>
      <c r="AL353" s="18" t="s">
        <v>340</v>
      </c>
      <c r="AM353" s="18" t="s">
        <v>340</v>
      </c>
      <c r="AN353" s="80" t="s">
        <v>449</v>
      </c>
      <c r="AO353" s="80" t="s">
        <v>342</v>
      </c>
      <c r="AP353" s="80" t="s">
        <v>455</v>
      </c>
      <c r="AQ353" s="666" t="s">
        <v>340</v>
      </c>
    </row>
    <row r="354" spans="1:43" ht="43.2">
      <c r="A354" s="891" t="s">
        <v>93</v>
      </c>
      <c r="B354" s="679" t="s">
        <v>409</v>
      </c>
      <c r="C354" s="18" t="s">
        <v>342</v>
      </c>
      <c r="D354" s="18" t="s">
        <v>88</v>
      </c>
      <c r="E354" s="18" t="s">
        <v>65</v>
      </c>
      <c r="F354" s="18" t="s">
        <v>340</v>
      </c>
      <c r="G354" s="35" t="s">
        <v>340</v>
      </c>
      <c r="H354" s="35" t="s">
        <v>340</v>
      </c>
      <c r="I354" s="35" t="s">
        <v>340</v>
      </c>
      <c r="J354" s="18" t="s">
        <v>244</v>
      </c>
      <c r="K354" s="39" t="s">
        <v>72</v>
      </c>
      <c r="L354" s="39" t="s">
        <v>340</v>
      </c>
      <c r="M354" s="28" t="s">
        <v>264</v>
      </c>
      <c r="N354" s="28" t="s">
        <v>75</v>
      </c>
      <c r="O354" s="28" t="s">
        <v>85</v>
      </c>
      <c r="P354" s="28" t="s">
        <v>1912</v>
      </c>
      <c r="Q354" s="28" t="s">
        <v>3958</v>
      </c>
      <c r="R354" s="28" t="s">
        <v>76</v>
      </c>
      <c r="S354" s="29" t="s">
        <v>4264</v>
      </c>
      <c r="T354" s="29" t="s">
        <v>4265</v>
      </c>
      <c r="U354" s="28" t="s">
        <v>74</v>
      </c>
      <c r="V354" s="28" t="s">
        <v>79</v>
      </c>
      <c r="W354" s="28" t="s">
        <v>78</v>
      </c>
      <c r="X354" s="28" t="s">
        <v>132</v>
      </c>
      <c r="Y354" s="29" t="s">
        <v>81</v>
      </c>
      <c r="Z354" s="35" t="s">
        <v>340</v>
      </c>
      <c r="AA354" s="18" t="s">
        <v>340</v>
      </c>
      <c r="AB354" s="18" t="s">
        <v>340</v>
      </c>
      <c r="AC354" s="18" t="s">
        <v>340</v>
      </c>
      <c r="AD354" s="18" t="s">
        <v>340</v>
      </c>
      <c r="AE354" s="18" t="s">
        <v>340</v>
      </c>
      <c r="AF354" s="18" t="s">
        <v>340</v>
      </c>
      <c r="AG354" s="18" t="s">
        <v>340</v>
      </c>
      <c r="AH354" s="18" t="s">
        <v>340</v>
      </c>
      <c r="AI354" s="18" t="s">
        <v>340</v>
      </c>
      <c r="AJ354" s="18" t="s">
        <v>340</v>
      </c>
      <c r="AK354" s="18" t="s">
        <v>340</v>
      </c>
      <c r="AL354" s="18" t="s">
        <v>340</v>
      </c>
      <c r="AM354" s="18" t="s">
        <v>340</v>
      </c>
      <c r="AN354" s="82" t="s">
        <v>449</v>
      </c>
      <c r="AO354" s="80" t="s">
        <v>342</v>
      </c>
      <c r="AP354" s="80" t="s">
        <v>455</v>
      </c>
      <c r="AQ354" s="666" t="s">
        <v>340</v>
      </c>
    </row>
    <row r="355" spans="1:43" ht="43.2">
      <c r="A355" s="891" t="s">
        <v>10</v>
      </c>
      <c r="B355" s="679" t="s">
        <v>409</v>
      </c>
      <c r="C355" s="18" t="s">
        <v>342</v>
      </c>
      <c r="D355" s="18" t="s">
        <v>88</v>
      </c>
      <c r="E355" s="18" t="s">
        <v>65</v>
      </c>
      <c r="F355" s="18" t="s">
        <v>340</v>
      </c>
      <c r="G355" s="35" t="s">
        <v>340</v>
      </c>
      <c r="H355" s="35" t="s">
        <v>340</v>
      </c>
      <c r="I355" s="35" t="s">
        <v>340</v>
      </c>
      <c r="J355" s="18" t="s">
        <v>244</v>
      </c>
      <c r="K355" s="39" t="s">
        <v>72</v>
      </c>
      <c r="L355" s="39" t="s">
        <v>340</v>
      </c>
      <c r="M355" s="28" t="s">
        <v>264</v>
      </c>
      <c r="N355" s="28" t="s">
        <v>75</v>
      </c>
      <c r="O355" s="28" t="s">
        <v>85</v>
      </c>
      <c r="P355" s="28" t="s">
        <v>1912</v>
      </c>
      <c r="Q355" s="28" t="s">
        <v>3958</v>
      </c>
      <c r="R355" s="28" t="s">
        <v>76</v>
      </c>
      <c r="S355" s="29" t="s">
        <v>4264</v>
      </c>
      <c r="T355" s="29" t="s">
        <v>4265</v>
      </c>
      <c r="U355" s="28" t="s">
        <v>74</v>
      </c>
      <c r="V355" s="28" t="s">
        <v>79</v>
      </c>
      <c r="W355" s="28" t="s">
        <v>78</v>
      </c>
      <c r="X355" s="28" t="s">
        <v>132</v>
      </c>
      <c r="Y355" s="29" t="s">
        <v>81</v>
      </c>
      <c r="Z355" s="35" t="s">
        <v>340</v>
      </c>
      <c r="AA355" s="18" t="s">
        <v>340</v>
      </c>
      <c r="AB355" s="18" t="s">
        <v>340</v>
      </c>
      <c r="AC355" s="18" t="s">
        <v>340</v>
      </c>
      <c r="AD355" s="18" t="s">
        <v>340</v>
      </c>
      <c r="AE355" s="18" t="s">
        <v>340</v>
      </c>
      <c r="AF355" s="18" t="s">
        <v>340</v>
      </c>
      <c r="AG355" s="18" t="s">
        <v>340</v>
      </c>
      <c r="AH355" s="18" t="s">
        <v>340</v>
      </c>
      <c r="AI355" s="18" t="s">
        <v>340</v>
      </c>
      <c r="AJ355" s="18" t="s">
        <v>340</v>
      </c>
      <c r="AK355" s="18" t="s">
        <v>340</v>
      </c>
      <c r="AL355" s="18" t="s">
        <v>340</v>
      </c>
      <c r="AM355" s="18" t="s">
        <v>340</v>
      </c>
      <c r="AN355" s="80" t="s">
        <v>449</v>
      </c>
      <c r="AO355" s="80" t="s">
        <v>342</v>
      </c>
      <c r="AP355" s="80" t="s">
        <v>455</v>
      </c>
      <c r="AQ355" s="666" t="s">
        <v>340</v>
      </c>
    </row>
    <row r="356" spans="1:43" ht="43.5" thickBot="1">
      <c r="A356" s="889" t="s">
        <v>6</v>
      </c>
      <c r="B356" s="680" t="s">
        <v>409</v>
      </c>
      <c r="C356" s="21" t="s">
        <v>342</v>
      </c>
      <c r="D356" s="21" t="s">
        <v>88</v>
      </c>
      <c r="E356" s="21" t="s">
        <v>65</v>
      </c>
      <c r="F356" s="21" t="s">
        <v>340</v>
      </c>
      <c r="G356" s="36" t="s">
        <v>340</v>
      </c>
      <c r="H356" s="36" t="s">
        <v>340</v>
      </c>
      <c r="I356" s="36" t="s">
        <v>340</v>
      </c>
      <c r="J356" s="21" t="s">
        <v>244</v>
      </c>
      <c r="K356" s="38" t="s">
        <v>72</v>
      </c>
      <c r="L356" s="38" t="s">
        <v>340</v>
      </c>
      <c r="M356" s="31" t="s">
        <v>264</v>
      </c>
      <c r="N356" s="31" t="s">
        <v>75</v>
      </c>
      <c r="O356" s="31" t="s">
        <v>85</v>
      </c>
      <c r="P356" s="31" t="s">
        <v>1912</v>
      </c>
      <c r="Q356" s="31" t="s">
        <v>3958</v>
      </c>
      <c r="R356" s="31" t="s">
        <v>76</v>
      </c>
      <c r="S356" s="32" t="s">
        <v>4264</v>
      </c>
      <c r="T356" s="32" t="s">
        <v>4265</v>
      </c>
      <c r="U356" s="31" t="s">
        <v>74</v>
      </c>
      <c r="V356" s="31" t="s">
        <v>79</v>
      </c>
      <c r="W356" s="31" t="s">
        <v>78</v>
      </c>
      <c r="X356" s="31" t="s">
        <v>132</v>
      </c>
      <c r="Y356" s="32" t="s">
        <v>81</v>
      </c>
      <c r="Z356" s="36" t="s">
        <v>340</v>
      </c>
      <c r="AA356" s="21" t="s">
        <v>340</v>
      </c>
      <c r="AB356" s="21" t="s">
        <v>340</v>
      </c>
      <c r="AC356" s="21" t="s">
        <v>340</v>
      </c>
      <c r="AD356" s="21" t="s">
        <v>340</v>
      </c>
      <c r="AE356" s="21" t="s">
        <v>340</v>
      </c>
      <c r="AF356" s="21" t="s">
        <v>340</v>
      </c>
      <c r="AG356" s="21" t="s">
        <v>340</v>
      </c>
      <c r="AH356" s="21" t="s">
        <v>340</v>
      </c>
      <c r="AI356" s="21" t="s">
        <v>340</v>
      </c>
      <c r="AJ356" s="21" t="s">
        <v>340</v>
      </c>
      <c r="AK356" s="21" t="s">
        <v>340</v>
      </c>
      <c r="AL356" s="21" t="s">
        <v>340</v>
      </c>
      <c r="AM356" s="21" t="s">
        <v>340</v>
      </c>
      <c r="AN356" s="672" t="s">
        <v>449</v>
      </c>
      <c r="AO356" s="672" t="s">
        <v>342</v>
      </c>
      <c r="AP356" s="672" t="s">
        <v>455</v>
      </c>
      <c r="AQ356" s="670" t="s">
        <v>340</v>
      </c>
    </row>
    <row r="357" spans="1:43" ht="43.5" thickTop="1">
      <c r="A357" s="890" t="s">
        <v>94</v>
      </c>
      <c r="B357" s="687" t="s">
        <v>411</v>
      </c>
      <c r="C357" s="16" t="s">
        <v>342</v>
      </c>
      <c r="D357" s="16" t="s">
        <v>88</v>
      </c>
      <c r="E357" s="16" t="s">
        <v>65</v>
      </c>
      <c r="F357" s="16" t="s">
        <v>340</v>
      </c>
      <c r="G357" s="34" t="s">
        <v>340</v>
      </c>
      <c r="H357" s="34" t="s">
        <v>340</v>
      </c>
      <c r="I357" s="34" t="s">
        <v>340</v>
      </c>
      <c r="J357" s="16" t="s">
        <v>57</v>
      </c>
      <c r="K357" s="37" t="s">
        <v>72</v>
      </c>
      <c r="L357" s="37" t="s">
        <v>340</v>
      </c>
      <c r="M357" s="24" t="s">
        <v>264</v>
      </c>
      <c r="N357" s="24" t="s">
        <v>75</v>
      </c>
      <c r="O357" s="24" t="s">
        <v>85</v>
      </c>
      <c r="P357" s="24" t="s">
        <v>1912</v>
      </c>
      <c r="Q357" s="24" t="s">
        <v>3958</v>
      </c>
      <c r="R357" s="24" t="s">
        <v>76</v>
      </c>
      <c r="S357" s="25" t="s">
        <v>4264</v>
      </c>
      <c r="T357" s="25" t="s">
        <v>4265</v>
      </c>
      <c r="U357" s="24" t="s">
        <v>74</v>
      </c>
      <c r="V357" s="24" t="s">
        <v>79</v>
      </c>
      <c r="W357" s="24" t="s">
        <v>78</v>
      </c>
      <c r="X357" s="24" t="s">
        <v>132</v>
      </c>
      <c r="Y357" s="25" t="s">
        <v>81</v>
      </c>
      <c r="Z357" s="34" t="s">
        <v>340</v>
      </c>
      <c r="AA357" s="16" t="s">
        <v>340</v>
      </c>
      <c r="AB357" s="16" t="s">
        <v>340</v>
      </c>
      <c r="AC357" s="16" t="s">
        <v>340</v>
      </c>
      <c r="AD357" s="16" t="s">
        <v>340</v>
      </c>
      <c r="AE357" s="16" t="s">
        <v>340</v>
      </c>
      <c r="AF357" s="16" t="s">
        <v>340</v>
      </c>
      <c r="AG357" s="16" t="s">
        <v>340</v>
      </c>
      <c r="AH357" s="16" t="s">
        <v>340</v>
      </c>
      <c r="AI357" s="16" t="s">
        <v>340</v>
      </c>
      <c r="AJ357" s="16" t="s">
        <v>340</v>
      </c>
      <c r="AK357" s="16" t="s">
        <v>340</v>
      </c>
      <c r="AL357" s="16" t="s">
        <v>340</v>
      </c>
      <c r="AM357" s="16" t="s">
        <v>340</v>
      </c>
      <c r="AN357" s="663" t="s">
        <v>449</v>
      </c>
      <c r="AO357" s="671" t="s">
        <v>342</v>
      </c>
      <c r="AP357" s="671" t="s">
        <v>455</v>
      </c>
      <c r="AQ357" s="664" t="s">
        <v>340</v>
      </c>
    </row>
    <row r="358" spans="1:43" ht="43.5" thickBot="1">
      <c r="A358" s="989" t="s">
        <v>225</v>
      </c>
      <c r="B358" s="990" t="s">
        <v>442</v>
      </c>
      <c r="C358" s="21" t="s">
        <v>342</v>
      </c>
      <c r="D358" s="21" t="s">
        <v>88</v>
      </c>
      <c r="E358" s="21" t="s">
        <v>65</v>
      </c>
      <c r="F358" s="21" t="s">
        <v>340</v>
      </c>
      <c r="G358" s="36" t="s">
        <v>340</v>
      </c>
      <c r="H358" s="36" t="s">
        <v>340</v>
      </c>
      <c r="I358" s="36" t="s">
        <v>340</v>
      </c>
      <c r="J358" s="21" t="s">
        <v>290</v>
      </c>
      <c r="K358" s="38" t="s">
        <v>72</v>
      </c>
      <c r="L358" s="38" t="s">
        <v>340</v>
      </c>
      <c r="M358" s="31" t="s">
        <v>264</v>
      </c>
      <c r="N358" s="31" t="s">
        <v>75</v>
      </c>
      <c r="O358" s="31" t="s">
        <v>85</v>
      </c>
      <c r="P358" s="31" t="s">
        <v>1912</v>
      </c>
      <c r="Q358" s="31" t="s">
        <v>3958</v>
      </c>
      <c r="R358" s="31" t="s">
        <v>76</v>
      </c>
      <c r="S358" s="32" t="s">
        <v>4264</v>
      </c>
      <c r="T358" s="32" t="s">
        <v>4265</v>
      </c>
      <c r="U358" s="31" t="s">
        <v>74</v>
      </c>
      <c r="V358" s="31" t="s">
        <v>79</v>
      </c>
      <c r="W358" s="31" t="s">
        <v>78</v>
      </c>
      <c r="X358" s="31" t="s">
        <v>132</v>
      </c>
      <c r="Y358" s="32" t="s">
        <v>81</v>
      </c>
      <c r="Z358" s="36" t="s">
        <v>340</v>
      </c>
      <c r="AA358" s="21" t="s">
        <v>340</v>
      </c>
      <c r="AB358" s="21" t="s">
        <v>340</v>
      </c>
      <c r="AC358" s="21" t="s">
        <v>340</v>
      </c>
      <c r="AD358" s="21" t="s">
        <v>340</v>
      </c>
      <c r="AE358" s="21" t="s">
        <v>340</v>
      </c>
      <c r="AF358" s="21" t="s">
        <v>340</v>
      </c>
      <c r="AG358" s="21" t="s">
        <v>340</v>
      </c>
      <c r="AH358" s="21" t="s">
        <v>340</v>
      </c>
      <c r="AI358" s="21" t="s">
        <v>340</v>
      </c>
      <c r="AJ358" s="21" t="s">
        <v>340</v>
      </c>
      <c r="AK358" s="21" t="s">
        <v>340</v>
      </c>
      <c r="AL358" s="21" t="s">
        <v>340</v>
      </c>
      <c r="AM358" s="21" t="s">
        <v>340</v>
      </c>
      <c r="AN358" s="669" t="s">
        <v>449</v>
      </c>
      <c r="AO358" s="672" t="s">
        <v>342</v>
      </c>
      <c r="AP358" s="672" t="s">
        <v>455</v>
      </c>
      <c r="AQ358" s="670" t="s">
        <v>340</v>
      </c>
    </row>
    <row r="359" spans="1:43" ht="14.7" thickTop="1">
      <c r="A359" s="896" t="s">
        <v>4139</v>
      </c>
      <c r="B359" s="893" t="s">
        <v>3882</v>
      </c>
      <c r="C359" s="16" t="s">
        <v>342</v>
      </c>
      <c r="D359" s="16" t="s">
        <v>3829</v>
      </c>
      <c r="E359" s="991" t="s">
        <v>3828</v>
      </c>
      <c r="F359" s="16" t="s">
        <v>340</v>
      </c>
      <c r="G359" s="34" t="s">
        <v>340</v>
      </c>
      <c r="H359" s="34" t="s">
        <v>340</v>
      </c>
      <c r="I359" s="34" t="s">
        <v>340</v>
      </c>
      <c r="J359" s="34" t="s">
        <v>340</v>
      </c>
      <c r="K359" s="37" t="s">
        <v>3827</v>
      </c>
      <c r="L359" s="37" t="s">
        <v>340</v>
      </c>
      <c r="M359" s="24" t="s">
        <v>3825</v>
      </c>
      <c r="N359" s="24" t="s">
        <v>3590</v>
      </c>
      <c r="O359" s="25" t="s">
        <v>340</v>
      </c>
      <c r="P359" s="25" t="s">
        <v>340</v>
      </c>
      <c r="Q359" s="25" t="s">
        <v>340</v>
      </c>
      <c r="R359" s="24" t="s">
        <v>3591</v>
      </c>
      <c r="S359" s="25" t="s">
        <v>340</v>
      </c>
      <c r="T359" s="25" t="s">
        <v>340</v>
      </c>
      <c r="U359" s="24" t="s">
        <v>3772</v>
      </c>
      <c r="V359" s="24" t="s">
        <v>3773</v>
      </c>
      <c r="W359" s="24" t="s">
        <v>4077</v>
      </c>
      <c r="X359" s="24" t="s">
        <v>3960</v>
      </c>
      <c r="Y359" s="993" t="s">
        <v>3771</v>
      </c>
      <c r="Z359" s="34" t="s">
        <v>340</v>
      </c>
      <c r="AA359" s="16" t="s">
        <v>340</v>
      </c>
      <c r="AB359" s="16" t="s">
        <v>340</v>
      </c>
      <c r="AC359" s="16" t="s">
        <v>340</v>
      </c>
      <c r="AD359" s="16" t="s">
        <v>340</v>
      </c>
      <c r="AE359" s="16" t="s">
        <v>340</v>
      </c>
      <c r="AF359" s="16" t="s">
        <v>340</v>
      </c>
      <c r="AG359" s="16" t="s">
        <v>340</v>
      </c>
      <c r="AH359" s="16" t="s">
        <v>340</v>
      </c>
      <c r="AI359" s="16" t="s">
        <v>340</v>
      </c>
      <c r="AJ359" s="16" t="s">
        <v>340</v>
      </c>
      <c r="AK359" s="16" t="s">
        <v>340</v>
      </c>
      <c r="AL359" s="16" t="s">
        <v>340</v>
      </c>
      <c r="AM359" s="16" t="s">
        <v>340</v>
      </c>
      <c r="AN359" s="671" t="s">
        <v>449</v>
      </c>
      <c r="AO359" s="671" t="s">
        <v>342</v>
      </c>
      <c r="AP359" s="671" t="s">
        <v>455</v>
      </c>
      <c r="AQ359" s="664" t="s">
        <v>340</v>
      </c>
    </row>
    <row r="360" spans="1:43">
      <c r="A360" s="897" t="s">
        <v>3791</v>
      </c>
      <c r="B360" s="827" t="s">
        <v>3882</v>
      </c>
      <c r="C360" s="18" t="s">
        <v>342</v>
      </c>
      <c r="D360" s="18" t="s">
        <v>3829</v>
      </c>
      <c r="E360" s="809" t="s">
        <v>3828</v>
      </c>
      <c r="F360" s="18" t="s">
        <v>340</v>
      </c>
      <c r="G360" s="35" t="s">
        <v>340</v>
      </c>
      <c r="H360" s="35" t="s">
        <v>340</v>
      </c>
      <c r="I360" s="35" t="s">
        <v>340</v>
      </c>
      <c r="J360" s="35" t="s">
        <v>340</v>
      </c>
      <c r="K360" s="39" t="s">
        <v>3827</v>
      </c>
      <c r="L360" s="39" t="s">
        <v>340</v>
      </c>
      <c r="M360" s="28" t="s">
        <v>3825</v>
      </c>
      <c r="N360" s="28" t="s">
        <v>3590</v>
      </c>
      <c r="O360" s="29" t="s">
        <v>340</v>
      </c>
      <c r="P360" s="29" t="s">
        <v>340</v>
      </c>
      <c r="Q360" s="29" t="s">
        <v>340</v>
      </c>
      <c r="R360" s="28" t="s">
        <v>3591</v>
      </c>
      <c r="S360" s="29" t="s">
        <v>340</v>
      </c>
      <c r="T360" s="29" t="s">
        <v>340</v>
      </c>
      <c r="U360" s="28" t="s">
        <v>3772</v>
      </c>
      <c r="V360" s="28" t="s">
        <v>3773</v>
      </c>
      <c r="W360" s="28" t="s">
        <v>4077</v>
      </c>
      <c r="X360" s="28" t="s">
        <v>3960</v>
      </c>
      <c r="Y360" s="29" t="s">
        <v>3771</v>
      </c>
      <c r="Z360" s="35" t="s">
        <v>340</v>
      </c>
      <c r="AA360" s="18" t="s">
        <v>340</v>
      </c>
      <c r="AB360" s="18" t="s">
        <v>340</v>
      </c>
      <c r="AC360" s="18" t="s">
        <v>340</v>
      </c>
      <c r="AD360" s="18" t="s">
        <v>340</v>
      </c>
      <c r="AE360" s="18" t="s">
        <v>340</v>
      </c>
      <c r="AF360" s="18" t="s">
        <v>340</v>
      </c>
      <c r="AG360" s="18" t="s">
        <v>340</v>
      </c>
      <c r="AH360" s="18" t="s">
        <v>340</v>
      </c>
      <c r="AI360" s="18" t="s">
        <v>340</v>
      </c>
      <c r="AJ360" s="18" t="s">
        <v>340</v>
      </c>
      <c r="AK360" s="18" t="s">
        <v>340</v>
      </c>
      <c r="AL360" s="18" t="s">
        <v>340</v>
      </c>
      <c r="AM360" s="18" t="s">
        <v>340</v>
      </c>
      <c r="AN360" s="80" t="s">
        <v>449</v>
      </c>
      <c r="AO360" s="80" t="s">
        <v>342</v>
      </c>
      <c r="AP360" s="80" t="s">
        <v>455</v>
      </c>
      <c r="AQ360" s="666" t="s">
        <v>340</v>
      </c>
    </row>
    <row r="361" spans="1:43" ht="14.7" thickBot="1">
      <c r="A361" s="898" t="s">
        <v>3803</v>
      </c>
      <c r="B361" s="894" t="s">
        <v>3882</v>
      </c>
      <c r="C361" s="21" t="s">
        <v>342</v>
      </c>
      <c r="D361" s="21" t="s">
        <v>3829</v>
      </c>
      <c r="E361" s="21" t="s">
        <v>3828</v>
      </c>
      <c r="F361" s="21" t="s">
        <v>340</v>
      </c>
      <c r="G361" s="36" t="s">
        <v>340</v>
      </c>
      <c r="H361" s="36" t="s">
        <v>340</v>
      </c>
      <c r="I361" s="36" t="s">
        <v>340</v>
      </c>
      <c r="J361" s="36" t="s">
        <v>340</v>
      </c>
      <c r="K361" s="38" t="s">
        <v>3827</v>
      </c>
      <c r="L361" s="38" t="s">
        <v>340</v>
      </c>
      <c r="M361" s="31" t="s">
        <v>3825</v>
      </c>
      <c r="N361" s="31" t="s">
        <v>3590</v>
      </c>
      <c r="O361" s="32" t="s">
        <v>340</v>
      </c>
      <c r="P361" s="32" t="s">
        <v>340</v>
      </c>
      <c r="Q361" s="32" t="s">
        <v>340</v>
      </c>
      <c r="R361" s="31" t="s">
        <v>3591</v>
      </c>
      <c r="S361" s="32" t="s">
        <v>340</v>
      </c>
      <c r="T361" s="32" t="s">
        <v>340</v>
      </c>
      <c r="U361" s="31" t="s">
        <v>3772</v>
      </c>
      <c r="V361" s="31" t="s">
        <v>3773</v>
      </c>
      <c r="W361" s="31" t="s">
        <v>4077</v>
      </c>
      <c r="X361" s="31" t="s">
        <v>3960</v>
      </c>
      <c r="Y361" s="32" t="s">
        <v>3771</v>
      </c>
      <c r="Z361" s="36" t="s">
        <v>340</v>
      </c>
      <c r="AA361" s="21" t="s">
        <v>340</v>
      </c>
      <c r="AB361" s="21" t="s">
        <v>340</v>
      </c>
      <c r="AC361" s="21" t="s">
        <v>340</v>
      </c>
      <c r="AD361" s="21" t="s">
        <v>340</v>
      </c>
      <c r="AE361" s="21" t="s">
        <v>340</v>
      </c>
      <c r="AF361" s="21" t="s">
        <v>340</v>
      </c>
      <c r="AG361" s="21" t="s">
        <v>340</v>
      </c>
      <c r="AH361" s="21" t="s">
        <v>340</v>
      </c>
      <c r="AI361" s="21" t="s">
        <v>340</v>
      </c>
      <c r="AJ361" s="21" t="s">
        <v>340</v>
      </c>
      <c r="AK361" s="21" t="s">
        <v>340</v>
      </c>
      <c r="AL361" s="21" t="s">
        <v>340</v>
      </c>
      <c r="AM361" s="21" t="s">
        <v>340</v>
      </c>
      <c r="AN361" s="672" t="s">
        <v>449</v>
      </c>
      <c r="AO361" s="672" t="s">
        <v>342</v>
      </c>
      <c r="AP361" s="672" t="s">
        <v>455</v>
      </c>
      <c r="AQ361" s="670" t="s">
        <v>340</v>
      </c>
    </row>
    <row r="362" spans="1:43" ht="43.5" thickTop="1">
      <c r="A362" s="890" t="s">
        <v>255</v>
      </c>
      <c r="B362" s="687" t="s">
        <v>412</v>
      </c>
      <c r="C362" s="16" t="s">
        <v>342</v>
      </c>
      <c r="D362" s="16" t="s">
        <v>340</v>
      </c>
      <c r="E362" s="16" t="s">
        <v>340</v>
      </c>
      <c r="F362" s="16" t="s">
        <v>340</v>
      </c>
      <c r="G362" s="34" t="s">
        <v>340</v>
      </c>
      <c r="H362" s="34" t="s">
        <v>340</v>
      </c>
      <c r="I362" s="34" t="s">
        <v>340</v>
      </c>
      <c r="J362" s="16" t="s">
        <v>239</v>
      </c>
      <c r="K362" s="37" t="s">
        <v>128</v>
      </c>
      <c r="L362" s="37" t="s">
        <v>340</v>
      </c>
      <c r="M362" s="24" t="s">
        <v>264</v>
      </c>
      <c r="N362" s="24" t="s">
        <v>75</v>
      </c>
      <c r="O362" s="24" t="s">
        <v>85</v>
      </c>
      <c r="P362" s="24" t="s">
        <v>1912</v>
      </c>
      <c r="Q362" s="24" t="s">
        <v>3958</v>
      </c>
      <c r="R362" s="24" t="s">
        <v>76</v>
      </c>
      <c r="S362" s="25" t="s">
        <v>4264</v>
      </c>
      <c r="T362" s="25" t="s">
        <v>4265</v>
      </c>
      <c r="U362" s="24" t="s">
        <v>74</v>
      </c>
      <c r="V362" s="24" t="s">
        <v>79</v>
      </c>
      <c r="W362" s="24" t="s">
        <v>78</v>
      </c>
      <c r="X362" s="24" t="s">
        <v>132</v>
      </c>
      <c r="Y362" s="25" t="s">
        <v>81</v>
      </c>
      <c r="Z362" s="34" t="s">
        <v>340</v>
      </c>
      <c r="AA362" s="16" t="s">
        <v>340</v>
      </c>
      <c r="AB362" s="16" t="s">
        <v>340</v>
      </c>
      <c r="AC362" s="16" t="s">
        <v>340</v>
      </c>
      <c r="AD362" s="16" t="s">
        <v>340</v>
      </c>
      <c r="AE362" s="16" t="s">
        <v>340</v>
      </c>
      <c r="AF362" s="16" t="s">
        <v>340</v>
      </c>
      <c r="AG362" s="16" t="s">
        <v>340</v>
      </c>
      <c r="AH362" s="16" t="s">
        <v>340</v>
      </c>
      <c r="AI362" s="16" t="s">
        <v>340</v>
      </c>
      <c r="AJ362" s="16" t="s">
        <v>192</v>
      </c>
      <c r="AK362" s="16" t="s">
        <v>340</v>
      </c>
      <c r="AL362" s="16" t="s">
        <v>340</v>
      </c>
      <c r="AM362" s="16" t="s">
        <v>340</v>
      </c>
      <c r="AN362" s="671" t="s">
        <v>449</v>
      </c>
      <c r="AO362" s="671" t="s">
        <v>342</v>
      </c>
      <c r="AP362" s="671" t="s">
        <v>455</v>
      </c>
      <c r="AQ362" s="664" t="s">
        <v>340</v>
      </c>
    </row>
    <row r="363" spans="1:43" ht="43.2">
      <c r="A363" s="1076" t="s">
        <v>4393</v>
      </c>
      <c r="B363" s="679" t="s">
        <v>412</v>
      </c>
      <c r="C363" s="18" t="s">
        <v>342</v>
      </c>
      <c r="D363" s="18" t="s">
        <v>340</v>
      </c>
      <c r="E363" s="18" t="s">
        <v>340</v>
      </c>
      <c r="F363" s="18" t="s">
        <v>340</v>
      </c>
      <c r="G363" s="35" t="s">
        <v>340</v>
      </c>
      <c r="H363" s="35" t="s">
        <v>340</v>
      </c>
      <c r="I363" s="35" t="s">
        <v>340</v>
      </c>
      <c r="J363" s="18" t="s">
        <v>239</v>
      </c>
      <c r="K363" s="39" t="s">
        <v>128</v>
      </c>
      <c r="L363" s="39" t="s">
        <v>340</v>
      </c>
      <c r="M363" s="28" t="s">
        <v>264</v>
      </c>
      <c r="N363" s="28" t="s">
        <v>75</v>
      </c>
      <c r="O363" s="28" t="s">
        <v>85</v>
      </c>
      <c r="P363" s="28" t="s">
        <v>1912</v>
      </c>
      <c r="Q363" s="28" t="s">
        <v>3958</v>
      </c>
      <c r="R363" s="28" t="s">
        <v>76</v>
      </c>
      <c r="S363" s="29" t="s">
        <v>4264</v>
      </c>
      <c r="T363" s="29" t="s">
        <v>4265</v>
      </c>
      <c r="U363" s="28" t="s">
        <v>74</v>
      </c>
      <c r="V363" s="28" t="s">
        <v>79</v>
      </c>
      <c r="W363" s="28" t="s">
        <v>78</v>
      </c>
      <c r="X363" s="28" t="s">
        <v>132</v>
      </c>
      <c r="Y363" s="29" t="s">
        <v>81</v>
      </c>
      <c r="Z363" s="35" t="s">
        <v>340</v>
      </c>
      <c r="AA363" s="18" t="s">
        <v>340</v>
      </c>
      <c r="AB363" s="18" t="s">
        <v>340</v>
      </c>
      <c r="AC363" s="18" t="s">
        <v>340</v>
      </c>
      <c r="AD363" s="18" t="s">
        <v>340</v>
      </c>
      <c r="AE363" s="18" t="s">
        <v>340</v>
      </c>
      <c r="AF363" s="18" t="s">
        <v>340</v>
      </c>
      <c r="AG363" s="18" t="s">
        <v>340</v>
      </c>
      <c r="AH363" s="18" t="s">
        <v>340</v>
      </c>
      <c r="AI363" s="18" t="s">
        <v>340</v>
      </c>
      <c r="AJ363" s="18" t="s">
        <v>192</v>
      </c>
      <c r="AK363" s="18" t="s">
        <v>340</v>
      </c>
      <c r="AL363" s="18" t="s">
        <v>340</v>
      </c>
      <c r="AM363" s="18" t="s">
        <v>340</v>
      </c>
      <c r="AN363" s="80" t="s">
        <v>449</v>
      </c>
      <c r="AO363" s="80" t="s">
        <v>342</v>
      </c>
      <c r="AP363" s="80" t="s">
        <v>455</v>
      </c>
      <c r="AQ363" s="666" t="s">
        <v>340</v>
      </c>
    </row>
    <row r="364" spans="1:43" ht="43.2">
      <c r="A364" s="891" t="s">
        <v>256</v>
      </c>
      <c r="B364" s="679" t="s">
        <v>412</v>
      </c>
      <c r="C364" s="18" t="s">
        <v>342</v>
      </c>
      <c r="D364" s="18" t="s">
        <v>340</v>
      </c>
      <c r="E364" s="18" t="s">
        <v>340</v>
      </c>
      <c r="F364" s="18" t="s">
        <v>340</v>
      </c>
      <c r="G364" s="35" t="s">
        <v>340</v>
      </c>
      <c r="H364" s="35" t="s">
        <v>340</v>
      </c>
      <c r="I364" s="35" t="s">
        <v>340</v>
      </c>
      <c r="J364" s="18" t="s">
        <v>239</v>
      </c>
      <c r="K364" s="39" t="s">
        <v>128</v>
      </c>
      <c r="L364" s="39" t="s">
        <v>340</v>
      </c>
      <c r="M364" s="28" t="s">
        <v>264</v>
      </c>
      <c r="N364" s="28" t="s">
        <v>75</v>
      </c>
      <c r="O364" s="28" t="s">
        <v>85</v>
      </c>
      <c r="P364" s="28" t="s">
        <v>1912</v>
      </c>
      <c r="Q364" s="28" t="s">
        <v>3958</v>
      </c>
      <c r="R364" s="28" t="s">
        <v>76</v>
      </c>
      <c r="S364" s="29" t="s">
        <v>4264</v>
      </c>
      <c r="T364" s="29" t="s">
        <v>4265</v>
      </c>
      <c r="U364" s="28" t="s">
        <v>74</v>
      </c>
      <c r="V364" s="28" t="s">
        <v>79</v>
      </c>
      <c r="W364" s="28" t="s">
        <v>78</v>
      </c>
      <c r="X364" s="28" t="s">
        <v>132</v>
      </c>
      <c r="Y364" s="29" t="s">
        <v>81</v>
      </c>
      <c r="Z364" s="35" t="s">
        <v>340</v>
      </c>
      <c r="AA364" s="18" t="s">
        <v>340</v>
      </c>
      <c r="AB364" s="18" t="s">
        <v>340</v>
      </c>
      <c r="AC364" s="18" t="s">
        <v>340</v>
      </c>
      <c r="AD364" s="18" t="s">
        <v>340</v>
      </c>
      <c r="AE364" s="18" t="s">
        <v>340</v>
      </c>
      <c r="AF364" s="18" t="s">
        <v>340</v>
      </c>
      <c r="AG364" s="18" t="s">
        <v>340</v>
      </c>
      <c r="AH364" s="18" t="s">
        <v>340</v>
      </c>
      <c r="AI364" s="18" t="s">
        <v>340</v>
      </c>
      <c r="AJ364" s="18" t="s">
        <v>192</v>
      </c>
      <c r="AK364" s="18" t="s">
        <v>340</v>
      </c>
      <c r="AL364" s="18" t="s">
        <v>340</v>
      </c>
      <c r="AM364" s="18" t="s">
        <v>340</v>
      </c>
      <c r="AN364" s="80" t="s">
        <v>449</v>
      </c>
      <c r="AO364" s="80" t="s">
        <v>342</v>
      </c>
      <c r="AP364" s="80" t="s">
        <v>455</v>
      </c>
      <c r="AQ364" s="666" t="s">
        <v>340</v>
      </c>
    </row>
    <row r="365" spans="1:43" ht="43.2">
      <c r="A365" s="1076" t="s">
        <v>4394</v>
      </c>
      <c r="B365" s="679" t="s">
        <v>412</v>
      </c>
      <c r="C365" s="18" t="s">
        <v>342</v>
      </c>
      <c r="D365" s="18" t="s">
        <v>340</v>
      </c>
      <c r="E365" s="18" t="s">
        <v>340</v>
      </c>
      <c r="F365" s="18" t="s">
        <v>340</v>
      </c>
      <c r="G365" s="35" t="s">
        <v>340</v>
      </c>
      <c r="H365" s="35" t="s">
        <v>340</v>
      </c>
      <c r="I365" s="35" t="s">
        <v>340</v>
      </c>
      <c r="J365" s="18" t="s">
        <v>239</v>
      </c>
      <c r="K365" s="39" t="s">
        <v>128</v>
      </c>
      <c r="L365" s="39" t="s">
        <v>340</v>
      </c>
      <c r="M365" s="28" t="s">
        <v>264</v>
      </c>
      <c r="N365" s="28" t="s">
        <v>75</v>
      </c>
      <c r="O365" s="28" t="s">
        <v>85</v>
      </c>
      <c r="P365" s="28" t="s">
        <v>1912</v>
      </c>
      <c r="Q365" s="28" t="s">
        <v>3958</v>
      </c>
      <c r="R365" s="28" t="s">
        <v>76</v>
      </c>
      <c r="S365" s="29" t="s">
        <v>4264</v>
      </c>
      <c r="T365" s="29" t="s">
        <v>4265</v>
      </c>
      <c r="U365" s="28" t="s">
        <v>74</v>
      </c>
      <c r="V365" s="28" t="s">
        <v>79</v>
      </c>
      <c r="W365" s="28" t="s">
        <v>78</v>
      </c>
      <c r="X365" s="28" t="s">
        <v>132</v>
      </c>
      <c r="Y365" s="29" t="s">
        <v>81</v>
      </c>
      <c r="Z365" s="35" t="s">
        <v>340</v>
      </c>
      <c r="AA365" s="18" t="s">
        <v>340</v>
      </c>
      <c r="AB365" s="18" t="s">
        <v>340</v>
      </c>
      <c r="AC365" s="18" t="s">
        <v>340</v>
      </c>
      <c r="AD365" s="18" t="s">
        <v>340</v>
      </c>
      <c r="AE365" s="18" t="s">
        <v>340</v>
      </c>
      <c r="AF365" s="18" t="s">
        <v>340</v>
      </c>
      <c r="AG365" s="18" t="s">
        <v>340</v>
      </c>
      <c r="AH365" s="18" t="s">
        <v>340</v>
      </c>
      <c r="AI365" s="18" t="s">
        <v>340</v>
      </c>
      <c r="AJ365" s="18" t="s">
        <v>192</v>
      </c>
      <c r="AK365" s="18" t="s">
        <v>340</v>
      </c>
      <c r="AL365" s="18" t="s">
        <v>340</v>
      </c>
      <c r="AM365" s="18" t="s">
        <v>340</v>
      </c>
      <c r="AN365" s="80" t="s">
        <v>449</v>
      </c>
      <c r="AO365" s="80" t="s">
        <v>342</v>
      </c>
      <c r="AP365" s="80" t="s">
        <v>455</v>
      </c>
      <c r="AQ365" s="666" t="s">
        <v>340</v>
      </c>
    </row>
    <row r="366" spans="1:43" ht="43.2">
      <c r="A366" s="891" t="s">
        <v>257</v>
      </c>
      <c r="B366" s="679" t="s">
        <v>412</v>
      </c>
      <c r="C366" s="18" t="s">
        <v>342</v>
      </c>
      <c r="D366" s="18" t="s">
        <v>340</v>
      </c>
      <c r="E366" s="18" t="s">
        <v>340</v>
      </c>
      <c r="F366" s="18" t="s">
        <v>340</v>
      </c>
      <c r="G366" s="35" t="s">
        <v>340</v>
      </c>
      <c r="H366" s="35" t="s">
        <v>340</v>
      </c>
      <c r="I366" s="35" t="s">
        <v>340</v>
      </c>
      <c r="J366" s="18" t="s">
        <v>239</v>
      </c>
      <c r="K366" s="39" t="s">
        <v>128</v>
      </c>
      <c r="L366" s="39" t="s">
        <v>340</v>
      </c>
      <c r="M366" s="28" t="s">
        <v>264</v>
      </c>
      <c r="N366" s="28" t="s">
        <v>75</v>
      </c>
      <c r="O366" s="28" t="s">
        <v>85</v>
      </c>
      <c r="P366" s="28" t="s">
        <v>1912</v>
      </c>
      <c r="Q366" s="28" t="s">
        <v>3958</v>
      </c>
      <c r="R366" s="28" t="s">
        <v>76</v>
      </c>
      <c r="S366" s="29" t="s">
        <v>4264</v>
      </c>
      <c r="T366" s="29" t="s">
        <v>4265</v>
      </c>
      <c r="U366" s="28" t="s">
        <v>74</v>
      </c>
      <c r="V366" s="28" t="s">
        <v>79</v>
      </c>
      <c r="W366" s="28" t="s">
        <v>78</v>
      </c>
      <c r="X366" s="28" t="s">
        <v>132</v>
      </c>
      <c r="Y366" s="29" t="s">
        <v>81</v>
      </c>
      <c r="Z366" s="35" t="s">
        <v>340</v>
      </c>
      <c r="AA366" s="18" t="s">
        <v>340</v>
      </c>
      <c r="AB366" s="18" t="s">
        <v>340</v>
      </c>
      <c r="AC366" s="18" t="s">
        <v>340</v>
      </c>
      <c r="AD366" s="18" t="s">
        <v>340</v>
      </c>
      <c r="AE366" s="18" t="s">
        <v>340</v>
      </c>
      <c r="AF366" s="18" t="s">
        <v>340</v>
      </c>
      <c r="AG366" s="18" t="s">
        <v>340</v>
      </c>
      <c r="AH366" s="18" t="s">
        <v>340</v>
      </c>
      <c r="AI366" s="18" t="s">
        <v>340</v>
      </c>
      <c r="AJ366" s="18" t="s">
        <v>192</v>
      </c>
      <c r="AK366" s="18" t="s">
        <v>340</v>
      </c>
      <c r="AL366" s="18" t="s">
        <v>340</v>
      </c>
      <c r="AM366" s="18" t="s">
        <v>340</v>
      </c>
      <c r="AN366" s="80" t="s">
        <v>449</v>
      </c>
      <c r="AO366" s="80" t="s">
        <v>342</v>
      </c>
      <c r="AP366" s="80" t="s">
        <v>455</v>
      </c>
      <c r="AQ366" s="666" t="s">
        <v>340</v>
      </c>
    </row>
    <row r="367" spans="1:43" ht="43.2">
      <c r="A367" s="1076" t="s">
        <v>4395</v>
      </c>
      <c r="B367" s="679" t="s">
        <v>412</v>
      </c>
      <c r="C367" s="18" t="s">
        <v>342</v>
      </c>
      <c r="D367" s="18" t="s">
        <v>340</v>
      </c>
      <c r="E367" s="18" t="s">
        <v>340</v>
      </c>
      <c r="F367" s="18" t="s">
        <v>340</v>
      </c>
      <c r="G367" s="35" t="s">
        <v>340</v>
      </c>
      <c r="H367" s="35" t="s">
        <v>340</v>
      </c>
      <c r="I367" s="35" t="s">
        <v>340</v>
      </c>
      <c r="J367" s="18" t="s">
        <v>239</v>
      </c>
      <c r="K367" s="39" t="s">
        <v>128</v>
      </c>
      <c r="L367" s="39" t="s">
        <v>340</v>
      </c>
      <c r="M367" s="28" t="s">
        <v>264</v>
      </c>
      <c r="N367" s="28" t="s">
        <v>75</v>
      </c>
      <c r="O367" s="28" t="s">
        <v>85</v>
      </c>
      <c r="P367" s="28" t="s">
        <v>1912</v>
      </c>
      <c r="Q367" s="28" t="s">
        <v>3958</v>
      </c>
      <c r="R367" s="28" t="s">
        <v>76</v>
      </c>
      <c r="S367" s="29" t="s">
        <v>4264</v>
      </c>
      <c r="T367" s="29" t="s">
        <v>4265</v>
      </c>
      <c r="U367" s="28" t="s">
        <v>74</v>
      </c>
      <c r="V367" s="28" t="s">
        <v>79</v>
      </c>
      <c r="W367" s="28" t="s">
        <v>78</v>
      </c>
      <c r="X367" s="28" t="s">
        <v>132</v>
      </c>
      <c r="Y367" s="29" t="s">
        <v>81</v>
      </c>
      <c r="Z367" s="35" t="s">
        <v>340</v>
      </c>
      <c r="AA367" s="18" t="s">
        <v>340</v>
      </c>
      <c r="AB367" s="18" t="s">
        <v>340</v>
      </c>
      <c r="AC367" s="18" t="s">
        <v>340</v>
      </c>
      <c r="AD367" s="18" t="s">
        <v>340</v>
      </c>
      <c r="AE367" s="18" t="s">
        <v>340</v>
      </c>
      <c r="AF367" s="18" t="s">
        <v>340</v>
      </c>
      <c r="AG367" s="18" t="s">
        <v>340</v>
      </c>
      <c r="AH367" s="18" t="s">
        <v>340</v>
      </c>
      <c r="AI367" s="18" t="s">
        <v>340</v>
      </c>
      <c r="AJ367" s="18" t="s">
        <v>192</v>
      </c>
      <c r="AK367" s="18" t="s">
        <v>340</v>
      </c>
      <c r="AL367" s="18" t="s">
        <v>340</v>
      </c>
      <c r="AM367" s="18" t="s">
        <v>340</v>
      </c>
      <c r="AN367" s="80" t="s">
        <v>449</v>
      </c>
      <c r="AO367" s="80" t="s">
        <v>342</v>
      </c>
      <c r="AP367" s="80" t="s">
        <v>455</v>
      </c>
      <c r="AQ367" s="666" t="s">
        <v>340</v>
      </c>
    </row>
    <row r="368" spans="1:43" ht="43.2">
      <c r="A368" s="891" t="s">
        <v>436</v>
      </c>
      <c r="B368" s="679" t="s">
        <v>412</v>
      </c>
      <c r="C368" s="18" t="s">
        <v>342</v>
      </c>
      <c r="D368" s="18" t="s">
        <v>340</v>
      </c>
      <c r="E368" s="18" t="s">
        <v>340</v>
      </c>
      <c r="F368" s="18" t="s">
        <v>340</v>
      </c>
      <c r="G368" s="35" t="s">
        <v>340</v>
      </c>
      <c r="H368" s="35" t="s">
        <v>340</v>
      </c>
      <c r="I368" s="35" t="s">
        <v>340</v>
      </c>
      <c r="J368" s="18" t="s">
        <v>239</v>
      </c>
      <c r="K368" s="39" t="s">
        <v>128</v>
      </c>
      <c r="L368" s="39" t="s">
        <v>340</v>
      </c>
      <c r="M368" s="28" t="s">
        <v>264</v>
      </c>
      <c r="N368" s="28" t="s">
        <v>75</v>
      </c>
      <c r="O368" s="28" t="s">
        <v>85</v>
      </c>
      <c r="P368" s="28" t="s">
        <v>1912</v>
      </c>
      <c r="Q368" s="28" t="s">
        <v>3958</v>
      </c>
      <c r="R368" s="28" t="s">
        <v>76</v>
      </c>
      <c r="S368" s="29" t="s">
        <v>4264</v>
      </c>
      <c r="T368" s="29" t="s">
        <v>4265</v>
      </c>
      <c r="U368" s="28" t="s">
        <v>74</v>
      </c>
      <c r="V368" s="28" t="s">
        <v>79</v>
      </c>
      <c r="W368" s="28" t="s">
        <v>78</v>
      </c>
      <c r="X368" s="28" t="s">
        <v>132</v>
      </c>
      <c r="Y368" s="29" t="s">
        <v>81</v>
      </c>
      <c r="Z368" s="35" t="s">
        <v>340</v>
      </c>
      <c r="AA368" s="18" t="s">
        <v>340</v>
      </c>
      <c r="AB368" s="18" t="s">
        <v>340</v>
      </c>
      <c r="AC368" s="18" t="s">
        <v>340</v>
      </c>
      <c r="AD368" s="18" t="s">
        <v>340</v>
      </c>
      <c r="AE368" s="18" t="s">
        <v>340</v>
      </c>
      <c r="AF368" s="18" t="s">
        <v>340</v>
      </c>
      <c r="AG368" s="18" t="s">
        <v>340</v>
      </c>
      <c r="AH368" s="18" t="s">
        <v>340</v>
      </c>
      <c r="AI368" s="18" t="s">
        <v>340</v>
      </c>
      <c r="AJ368" s="18" t="s">
        <v>192</v>
      </c>
      <c r="AK368" s="18" t="s">
        <v>340</v>
      </c>
      <c r="AL368" s="18" t="s">
        <v>340</v>
      </c>
      <c r="AM368" s="18" t="s">
        <v>340</v>
      </c>
      <c r="AN368" s="80" t="s">
        <v>449</v>
      </c>
      <c r="AO368" s="80" t="s">
        <v>342</v>
      </c>
      <c r="AP368" s="80" t="s">
        <v>455</v>
      </c>
      <c r="AQ368" s="666" t="s">
        <v>340</v>
      </c>
    </row>
    <row r="369" spans="1:43" ht="43.2">
      <c r="A369" s="891" t="s">
        <v>437</v>
      </c>
      <c r="B369" s="679" t="s">
        <v>412</v>
      </c>
      <c r="C369" s="18" t="s">
        <v>342</v>
      </c>
      <c r="D369" s="18" t="s">
        <v>340</v>
      </c>
      <c r="E369" s="18" t="s">
        <v>340</v>
      </c>
      <c r="F369" s="18" t="s">
        <v>340</v>
      </c>
      <c r="G369" s="35" t="s">
        <v>340</v>
      </c>
      <c r="H369" s="35" t="s">
        <v>340</v>
      </c>
      <c r="I369" s="35" t="s">
        <v>340</v>
      </c>
      <c r="J369" s="18" t="s">
        <v>239</v>
      </c>
      <c r="K369" s="39" t="s">
        <v>128</v>
      </c>
      <c r="L369" s="39" t="s">
        <v>340</v>
      </c>
      <c r="M369" s="28" t="s">
        <v>264</v>
      </c>
      <c r="N369" s="28" t="s">
        <v>75</v>
      </c>
      <c r="O369" s="28" t="s">
        <v>85</v>
      </c>
      <c r="P369" s="28" t="s">
        <v>1912</v>
      </c>
      <c r="Q369" s="28" t="s">
        <v>3958</v>
      </c>
      <c r="R369" s="28" t="s">
        <v>76</v>
      </c>
      <c r="S369" s="29" t="s">
        <v>4264</v>
      </c>
      <c r="T369" s="29" t="s">
        <v>4265</v>
      </c>
      <c r="U369" s="28" t="s">
        <v>74</v>
      </c>
      <c r="V369" s="28" t="s">
        <v>79</v>
      </c>
      <c r="W369" s="28" t="s">
        <v>78</v>
      </c>
      <c r="X369" s="28" t="s">
        <v>132</v>
      </c>
      <c r="Y369" s="29" t="s">
        <v>81</v>
      </c>
      <c r="Z369" s="35" t="s">
        <v>340</v>
      </c>
      <c r="AA369" s="18" t="s">
        <v>340</v>
      </c>
      <c r="AB369" s="18" t="s">
        <v>340</v>
      </c>
      <c r="AC369" s="18" t="s">
        <v>340</v>
      </c>
      <c r="AD369" s="18" t="s">
        <v>340</v>
      </c>
      <c r="AE369" s="18" t="s">
        <v>340</v>
      </c>
      <c r="AF369" s="18" t="s">
        <v>340</v>
      </c>
      <c r="AG369" s="18" t="s">
        <v>340</v>
      </c>
      <c r="AH369" s="18" t="s">
        <v>340</v>
      </c>
      <c r="AI369" s="18" t="s">
        <v>340</v>
      </c>
      <c r="AJ369" s="18" t="s">
        <v>192</v>
      </c>
      <c r="AK369" s="18" t="s">
        <v>340</v>
      </c>
      <c r="AL369" s="18" t="s">
        <v>340</v>
      </c>
      <c r="AM369" s="18" t="s">
        <v>340</v>
      </c>
      <c r="AN369" s="80" t="s">
        <v>449</v>
      </c>
      <c r="AO369" s="80" t="s">
        <v>342</v>
      </c>
      <c r="AP369" s="80" t="s">
        <v>455</v>
      </c>
      <c r="AQ369" s="666" t="s">
        <v>340</v>
      </c>
    </row>
    <row r="370" spans="1:43" ht="43.2">
      <c r="A370" s="891" t="s">
        <v>438</v>
      </c>
      <c r="B370" s="679" t="s">
        <v>412</v>
      </c>
      <c r="C370" s="18" t="s">
        <v>342</v>
      </c>
      <c r="D370" s="18" t="s">
        <v>340</v>
      </c>
      <c r="E370" s="18" t="s">
        <v>340</v>
      </c>
      <c r="F370" s="18" t="s">
        <v>340</v>
      </c>
      <c r="G370" s="35" t="s">
        <v>340</v>
      </c>
      <c r="H370" s="35" t="s">
        <v>340</v>
      </c>
      <c r="I370" s="35" t="s">
        <v>340</v>
      </c>
      <c r="J370" s="18" t="s">
        <v>239</v>
      </c>
      <c r="K370" s="39" t="s">
        <v>128</v>
      </c>
      <c r="L370" s="39" t="s">
        <v>340</v>
      </c>
      <c r="M370" s="28" t="s">
        <v>264</v>
      </c>
      <c r="N370" s="28" t="s">
        <v>75</v>
      </c>
      <c r="O370" s="28" t="s">
        <v>85</v>
      </c>
      <c r="P370" s="28" t="s">
        <v>1912</v>
      </c>
      <c r="Q370" s="28" t="s">
        <v>3958</v>
      </c>
      <c r="R370" s="28" t="s">
        <v>76</v>
      </c>
      <c r="S370" s="29" t="s">
        <v>4264</v>
      </c>
      <c r="T370" s="29" t="s">
        <v>4265</v>
      </c>
      <c r="U370" s="28" t="s">
        <v>74</v>
      </c>
      <c r="V370" s="28" t="s">
        <v>79</v>
      </c>
      <c r="W370" s="28" t="s">
        <v>78</v>
      </c>
      <c r="X370" s="28" t="s">
        <v>132</v>
      </c>
      <c r="Y370" s="29" t="s">
        <v>81</v>
      </c>
      <c r="Z370" s="35" t="s">
        <v>340</v>
      </c>
      <c r="AA370" s="18" t="s">
        <v>340</v>
      </c>
      <c r="AB370" s="18" t="s">
        <v>340</v>
      </c>
      <c r="AC370" s="18" t="s">
        <v>340</v>
      </c>
      <c r="AD370" s="18" t="s">
        <v>340</v>
      </c>
      <c r="AE370" s="18" t="s">
        <v>340</v>
      </c>
      <c r="AF370" s="18" t="s">
        <v>340</v>
      </c>
      <c r="AG370" s="18" t="s">
        <v>340</v>
      </c>
      <c r="AH370" s="18" t="s">
        <v>340</v>
      </c>
      <c r="AI370" s="18" t="s">
        <v>340</v>
      </c>
      <c r="AJ370" s="18" t="s">
        <v>192</v>
      </c>
      <c r="AK370" s="18" t="s">
        <v>340</v>
      </c>
      <c r="AL370" s="18" t="s">
        <v>340</v>
      </c>
      <c r="AM370" s="18" t="s">
        <v>340</v>
      </c>
      <c r="AN370" s="80" t="s">
        <v>449</v>
      </c>
      <c r="AO370" s="80" t="s">
        <v>342</v>
      </c>
      <c r="AP370" s="80" t="s">
        <v>455</v>
      </c>
      <c r="AQ370" s="666" t="s">
        <v>340</v>
      </c>
    </row>
    <row r="371" spans="1:43" ht="43.2">
      <c r="A371" s="891" t="s">
        <v>114</v>
      </c>
      <c r="B371" s="679" t="s">
        <v>412</v>
      </c>
      <c r="C371" s="18" t="s">
        <v>342</v>
      </c>
      <c r="D371" s="18" t="s">
        <v>340</v>
      </c>
      <c r="E371" s="18" t="s">
        <v>340</v>
      </c>
      <c r="F371" s="18" t="s">
        <v>340</v>
      </c>
      <c r="G371" s="35" t="s">
        <v>340</v>
      </c>
      <c r="H371" s="35" t="s">
        <v>340</v>
      </c>
      <c r="I371" s="35" t="s">
        <v>340</v>
      </c>
      <c r="J371" s="18" t="s">
        <v>239</v>
      </c>
      <c r="K371" s="39" t="s">
        <v>128</v>
      </c>
      <c r="L371" s="39" t="s">
        <v>340</v>
      </c>
      <c r="M371" s="28" t="s">
        <v>264</v>
      </c>
      <c r="N371" s="28" t="s">
        <v>75</v>
      </c>
      <c r="O371" s="28" t="s">
        <v>85</v>
      </c>
      <c r="P371" s="28" t="s">
        <v>1912</v>
      </c>
      <c r="Q371" s="28" t="s">
        <v>3958</v>
      </c>
      <c r="R371" s="28" t="s">
        <v>76</v>
      </c>
      <c r="S371" s="29" t="s">
        <v>4264</v>
      </c>
      <c r="T371" s="29" t="s">
        <v>4265</v>
      </c>
      <c r="U371" s="28" t="s">
        <v>74</v>
      </c>
      <c r="V371" s="28" t="s">
        <v>79</v>
      </c>
      <c r="W371" s="28" t="s">
        <v>78</v>
      </c>
      <c r="X371" s="28" t="s">
        <v>132</v>
      </c>
      <c r="Y371" s="29" t="s">
        <v>81</v>
      </c>
      <c r="Z371" s="35" t="s">
        <v>340</v>
      </c>
      <c r="AA371" s="18" t="s">
        <v>340</v>
      </c>
      <c r="AB371" s="18" t="s">
        <v>340</v>
      </c>
      <c r="AC371" s="18" t="s">
        <v>340</v>
      </c>
      <c r="AD371" s="18" t="s">
        <v>340</v>
      </c>
      <c r="AE371" s="18" t="s">
        <v>340</v>
      </c>
      <c r="AF371" s="18" t="s">
        <v>340</v>
      </c>
      <c r="AG371" s="18" t="s">
        <v>340</v>
      </c>
      <c r="AH371" s="18" t="s">
        <v>340</v>
      </c>
      <c r="AI371" s="18" t="s">
        <v>340</v>
      </c>
      <c r="AJ371" s="18" t="s">
        <v>192</v>
      </c>
      <c r="AK371" s="18" t="s">
        <v>340</v>
      </c>
      <c r="AL371" s="18" t="s">
        <v>340</v>
      </c>
      <c r="AM371" s="18" t="s">
        <v>340</v>
      </c>
      <c r="AN371" s="80" t="s">
        <v>449</v>
      </c>
      <c r="AO371" s="80" t="s">
        <v>342</v>
      </c>
      <c r="AP371" s="80" t="s">
        <v>455</v>
      </c>
      <c r="AQ371" s="666" t="s">
        <v>340</v>
      </c>
    </row>
    <row r="372" spans="1:43" ht="43.2">
      <c r="A372" s="891" t="s">
        <v>115</v>
      </c>
      <c r="B372" s="679" t="s">
        <v>412</v>
      </c>
      <c r="C372" s="18" t="s">
        <v>342</v>
      </c>
      <c r="D372" s="18" t="s">
        <v>340</v>
      </c>
      <c r="E372" s="18" t="s">
        <v>340</v>
      </c>
      <c r="F372" s="18" t="s">
        <v>340</v>
      </c>
      <c r="G372" s="35" t="s">
        <v>340</v>
      </c>
      <c r="H372" s="35" t="s">
        <v>340</v>
      </c>
      <c r="I372" s="35" t="s">
        <v>340</v>
      </c>
      <c r="J372" s="18" t="s">
        <v>239</v>
      </c>
      <c r="K372" s="39" t="s">
        <v>128</v>
      </c>
      <c r="L372" s="39" t="s">
        <v>340</v>
      </c>
      <c r="M372" s="28" t="s">
        <v>264</v>
      </c>
      <c r="N372" s="28" t="s">
        <v>75</v>
      </c>
      <c r="O372" s="28" t="s">
        <v>85</v>
      </c>
      <c r="P372" s="28" t="s">
        <v>1912</v>
      </c>
      <c r="Q372" s="28" t="s">
        <v>3958</v>
      </c>
      <c r="R372" s="28" t="s">
        <v>76</v>
      </c>
      <c r="S372" s="29" t="s">
        <v>4264</v>
      </c>
      <c r="T372" s="29" t="s">
        <v>4265</v>
      </c>
      <c r="U372" s="28" t="s">
        <v>74</v>
      </c>
      <c r="V372" s="28" t="s">
        <v>79</v>
      </c>
      <c r="W372" s="28" t="s">
        <v>78</v>
      </c>
      <c r="X372" s="28" t="s">
        <v>132</v>
      </c>
      <c r="Y372" s="29" t="s">
        <v>81</v>
      </c>
      <c r="Z372" s="35" t="s">
        <v>340</v>
      </c>
      <c r="AA372" s="18" t="s">
        <v>340</v>
      </c>
      <c r="AB372" s="18" t="s">
        <v>340</v>
      </c>
      <c r="AC372" s="18" t="s">
        <v>340</v>
      </c>
      <c r="AD372" s="18" t="s">
        <v>340</v>
      </c>
      <c r="AE372" s="18" t="s">
        <v>340</v>
      </c>
      <c r="AF372" s="18" t="s">
        <v>340</v>
      </c>
      <c r="AG372" s="18" t="s">
        <v>340</v>
      </c>
      <c r="AH372" s="18" t="s">
        <v>340</v>
      </c>
      <c r="AI372" s="18" t="s">
        <v>340</v>
      </c>
      <c r="AJ372" s="18" t="s">
        <v>192</v>
      </c>
      <c r="AK372" s="18" t="s">
        <v>340</v>
      </c>
      <c r="AL372" s="18" t="s">
        <v>340</v>
      </c>
      <c r="AM372" s="18" t="s">
        <v>340</v>
      </c>
      <c r="AN372" s="80" t="s">
        <v>449</v>
      </c>
      <c r="AO372" s="80" t="s">
        <v>342</v>
      </c>
      <c r="AP372" s="80" t="s">
        <v>455</v>
      </c>
      <c r="AQ372" s="666" t="s">
        <v>340</v>
      </c>
    </row>
    <row r="373" spans="1:43" ht="43.2">
      <c r="A373" s="891" t="s">
        <v>116</v>
      </c>
      <c r="B373" s="679" t="s">
        <v>412</v>
      </c>
      <c r="C373" s="18" t="s">
        <v>342</v>
      </c>
      <c r="D373" s="18" t="s">
        <v>340</v>
      </c>
      <c r="E373" s="18" t="s">
        <v>340</v>
      </c>
      <c r="F373" s="18" t="s">
        <v>340</v>
      </c>
      <c r="G373" s="35" t="s">
        <v>340</v>
      </c>
      <c r="H373" s="35" t="s">
        <v>340</v>
      </c>
      <c r="I373" s="35" t="s">
        <v>340</v>
      </c>
      <c r="J373" s="18" t="s">
        <v>239</v>
      </c>
      <c r="K373" s="39" t="s">
        <v>128</v>
      </c>
      <c r="L373" s="39" t="s">
        <v>340</v>
      </c>
      <c r="M373" s="28" t="s">
        <v>264</v>
      </c>
      <c r="N373" s="28" t="s">
        <v>75</v>
      </c>
      <c r="O373" s="28" t="s">
        <v>85</v>
      </c>
      <c r="P373" s="28" t="s">
        <v>1912</v>
      </c>
      <c r="Q373" s="28" t="s">
        <v>3958</v>
      </c>
      <c r="R373" s="28" t="s">
        <v>76</v>
      </c>
      <c r="S373" s="29" t="s">
        <v>4264</v>
      </c>
      <c r="T373" s="29" t="s">
        <v>4265</v>
      </c>
      <c r="U373" s="28" t="s">
        <v>74</v>
      </c>
      <c r="V373" s="28" t="s">
        <v>79</v>
      </c>
      <c r="W373" s="28" t="s">
        <v>78</v>
      </c>
      <c r="X373" s="28" t="s">
        <v>132</v>
      </c>
      <c r="Y373" s="29" t="s">
        <v>81</v>
      </c>
      <c r="Z373" s="35" t="s">
        <v>340</v>
      </c>
      <c r="AA373" s="18" t="s">
        <v>340</v>
      </c>
      <c r="AB373" s="18" t="s">
        <v>340</v>
      </c>
      <c r="AC373" s="18" t="s">
        <v>340</v>
      </c>
      <c r="AD373" s="18" t="s">
        <v>340</v>
      </c>
      <c r="AE373" s="18" t="s">
        <v>340</v>
      </c>
      <c r="AF373" s="18" t="s">
        <v>340</v>
      </c>
      <c r="AG373" s="18" t="s">
        <v>340</v>
      </c>
      <c r="AH373" s="18" t="s">
        <v>340</v>
      </c>
      <c r="AI373" s="18" t="s">
        <v>340</v>
      </c>
      <c r="AJ373" s="18" t="s">
        <v>192</v>
      </c>
      <c r="AK373" s="18" t="s">
        <v>340</v>
      </c>
      <c r="AL373" s="18" t="s">
        <v>340</v>
      </c>
      <c r="AM373" s="18" t="s">
        <v>340</v>
      </c>
      <c r="AN373" s="80" t="s">
        <v>449</v>
      </c>
      <c r="AO373" s="80" t="s">
        <v>342</v>
      </c>
      <c r="AP373" s="80" t="s">
        <v>455</v>
      </c>
      <c r="AQ373" s="666" t="s">
        <v>340</v>
      </c>
    </row>
    <row r="374" spans="1:43" ht="43.2">
      <c r="A374" s="891" t="s">
        <v>105</v>
      </c>
      <c r="B374" s="679" t="s">
        <v>412</v>
      </c>
      <c r="C374" s="18" t="s">
        <v>342</v>
      </c>
      <c r="D374" s="18" t="s">
        <v>340</v>
      </c>
      <c r="E374" s="18" t="s">
        <v>340</v>
      </c>
      <c r="F374" s="18" t="s">
        <v>340</v>
      </c>
      <c r="G374" s="35" t="s">
        <v>340</v>
      </c>
      <c r="H374" s="35" t="s">
        <v>340</v>
      </c>
      <c r="I374" s="35" t="s">
        <v>340</v>
      </c>
      <c r="J374" s="18" t="s">
        <v>239</v>
      </c>
      <c r="K374" s="39" t="s">
        <v>128</v>
      </c>
      <c r="L374" s="39" t="s">
        <v>340</v>
      </c>
      <c r="M374" s="28" t="s">
        <v>264</v>
      </c>
      <c r="N374" s="28" t="s">
        <v>75</v>
      </c>
      <c r="O374" s="28" t="s">
        <v>85</v>
      </c>
      <c r="P374" s="28" t="s">
        <v>1912</v>
      </c>
      <c r="Q374" s="28" t="s">
        <v>3958</v>
      </c>
      <c r="R374" s="28" t="s">
        <v>76</v>
      </c>
      <c r="S374" s="29" t="s">
        <v>4264</v>
      </c>
      <c r="T374" s="29" t="s">
        <v>4265</v>
      </c>
      <c r="U374" s="28" t="s">
        <v>74</v>
      </c>
      <c r="V374" s="28" t="s">
        <v>79</v>
      </c>
      <c r="W374" s="28" t="s">
        <v>78</v>
      </c>
      <c r="X374" s="28" t="s">
        <v>132</v>
      </c>
      <c r="Y374" s="29" t="s">
        <v>81</v>
      </c>
      <c r="Z374" s="35" t="s">
        <v>340</v>
      </c>
      <c r="AA374" s="18" t="s">
        <v>340</v>
      </c>
      <c r="AB374" s="18" t="s">
        <v>340</v>
      </c>
      <c r="AC374" s="18" t="s">
        <v>340</v>
      </c>
      <c r="AD374" s="18" t="s">
        <v>340</v>
      </c>
      <c r="AE374" s="18" t="s">
        <v>340</v>
      </c>
      <c r="AF374" s="18" t="s">
        <v>340</v>
      </c>
      <c r="AG374" s="18" t="s">
        <v>340</v>
      </c>
      <c r="AH374" s="18" t="s">
        <v>340</v>
      </c>
      <c r="AI374" s="18" t="s">
        <v>340</v>
      </c>
      <c r="AJ374" s="18" t="s">
        <v>192</v>
      </c>
      <c r="AK374" s="18" t="s">
        <v>340</v>
      </c>
      <c r="AL374" s="18" t="s">
        <v>340</v>
      </c>
      <c r="AM374" s="18" t="s">
        <v>340</v>
      </c>
      <c r="AN374" s="80" t="s">
        <v>449</v>
      </c>
      <c r="AO374" s="80" t="s">
        <v>342</v>
      </c>
      <c r="AP374" s="80" t="s">
        <v>455</v>
      </c>
      <c r="AQ374" s="666" t="s">
        <v>340</v>
      </c>
    </row>
    <row r="375" spans="1:43" ht="43.2">
      <c r="A375" s="891" t="s">
        <v>106</v>
      </c>
      <c r="B375" s="679" t="s">
        <v>412</v>
      </c>
      <c r="C375" s="18" t="s">
        <v>342</v>
      </c>
      <c r="D375" s="18" t="s">
        <v>340</v>
      </c>
      <c r="E375" s="18" t="s">
        <v>340</v>
      </c>
      <c r="F375" s="18" t="s">
        <v>340</v>
      </c>
      <c r="G375" s="35" t="s">
        <v>340</v>
      </c>
      <c r="H375" s="35" t="s">
        <v>340</v>
      </c>
      <c r="I375" s="35" t="s">
        <v>340</v>
      </c>
      <c r="J375" s="18" t="s">
        <v>239</v>
      </c>
      <c r="K375" s="39" t="s">
        <v>128</v>
      </c>
      <c r="L375" s="39" t="s">
        <v>340</v>
      </c>
      <c r="M375" s="28" t="s">
        <v>264</v>
      </c>
      <c r="N375" s="28" t="s">
        <v>75</v>
      </c>
      <c r="O375" s="28" t="s">
        <v>85</v>
      </c>
      <c r="P375" s="28" t="s">
        <v>1912</v>
      </c>
      <c r="Q375" s="28" t="s">
        <v>3958</v>
      </c>
      <c r="R375" s="28" t="s">
        <v>76</v>
      </c>
      <c r="S375" s="29" t="s">
        <v>4264</v>
      </c>
      <c r="T375" s="29" t="s">
        <v>4265</v>
      </c>
      <c r="U375" s="28" t="s">
        <v>74</v>
      </c>
      <c r="V375" s="28" t="s">
        <v>79</v>
      </c>
      <c r="W375" s="28" t="s">
        <v>78</v>
      </c>
      <c r="X375" s="28" t="s">
        <v>132</v>
      </c>
      <c r="Y375" s="29" t="s">
        <v>81</v>
      </c>
      <c r="Z375" s="35" t="s">
        <v>340</v>
      </c>
      <c r="AA375" s="18" t="s">
        <v>340</v>
      </c>
      <c r="AB375" s="18" t="s">
        <v>340</v>
      </c>
      <c r="AC375" s="18" t="s">
        <v>340</v>
      </c>
      <c r="AD375" s="18" t="s">
        <v>340</v>
      </c>
      <c r="AE375" s="18" t="s">
        <v>340</v>
      </c>
      <c r="AF375" s="18" t="s">
        <v>340</v>
      </c>
      <c r="AG375" s="18" t="s">
        <v>340</v>
      </c>
      <c r="AH375" s="18" t="s">
        <v>340</v>
      </c>
      <c r="AI375" s="18" t="s">
        <v>340</v>
      </c>
      <c r="AJ375" s="18" t="s">
        <v>192</v>
      </c>
      <c r="AK375" s="18" t="s">
        <v>340</v>
      </c>
      <c r="AL375" s="18" t="s">
        <v>340</v>
      </c>
      <c r="AM375" s="18" t="s">
        <v>340</v>
      </c>
      <c r="AN375" s="80" t="s">
        <v>449</v>
      </c>
      <c r="AO375" s="80" t="s">
        <v>342</v>
      </c>
      <c r="AP375" s="80" t="s">
        <v>455</v>
      </c>
      <c r="AQ375" s="666" t="s">
        <v>340</v>
      </c>
    </row>
    <row r="376" spans="1:43" ht="43.5" thickBot="1">
      <c r="A376" s="988" t="s">
        <v>107</v>
      </c>
      <c r="B376" s="683" t="s">
        <v>412</v>
      </c>
      <c r="C376" s="22" t="s">
        <v>342</v>
      </c>
      <c r="D376" s="22" t="s">
        <v>340</v>
      </c>
      <c r="E376" s="22" t="s">
        <v>340</v>
      </c>
      <c r="F376" s="22" t="s">
        <v>340</v>
      </c>
      <c r="G376" s="70" t="s">
        <v>340</v>
      </c>
      <c r="H376" s="70" t="s">
        <v>340</v>
      </c>
      <c r="I376" s="70" t="s">
        <v>340</v>
      </c>
      <c r="J376" s="22" t="s">
        <v>239</v>
      </c>
      <c r="K376" s="709" t="s">
        <v>128</v>
      </c>
      <c r="L376" s="709" t="s">
        <v>340</v>
      </c>
      <c r="M376" s="710" t="s">
        <v>264</v>
      </c>
      <c r="N376" s="710" t="s">
        <v>75</v>
      </c>
      <c r="O376" s="710" t="s">
        <v>85</v>
      </c>
      <c r="P376" s="710" t="s">
        <v>1912</v>
      </c>
      <c r="Q376" s="710" t="s">
        <v>3958</v>
      </c>
      <c r="R376" s="710" t="s">
        <v>76</v>
      </c>
      <c r="S376" s="704" t="s">
        <v>4264</v>
      </c>
      <c r="T376" s="704" t="s">
        <v>4265</v>
      </c>
      <c r="U376" s="710" t="s">
        <v>74</v>
      </c>
      <c r="V376" s="710" t="s">
        <v>79</v>
      </c>
      <c r="W376" s="710" t="s">
        <v>78</v>
      </c>
      <c r="X376" s="710" t="s">
        <v>132</v>
      </c>
      <c r="Y376" s="704" t="s">
        <v>81</v>
      </c>
      <c r="Z376" s="70" t="s">
        <v>340</v>
      </c>
      <c r="AA376" s="22" t="s">
        <v>340</v>
      </c>
      <c r="AB376" s="22" t="s">
        <v>340</v>
      </c>
      <c r="AC376" s="22" t="s">
        <v>340</v>
      </c>
      <c r="AD376" s="22" t="s">
        <v>340</v>
      </c>
      <c r="AE376" s="22" t="s">
        <v>340</v>
      </c>
      <c r="AF376" s="22" t="s">
        <v>340</v>
      </c>
      <c r="AG376" s="22" t="s">
        <v>340</v>
      </c>
      <c r="AH376" s="22" t="s">
        <v>340</v>
      </c>
      <c r="AI376" s="22" t="s">
        <v>340</v>
      </c>
      <c r="AJ376" s="22" t="s">
        <v>192</v>
      </c>
      <c r="AK376" s="22" t="s">
        <v>340</v>
      </c>
      <c r="AL376" s="22" t="s">
        <v>340</v>
      </c>
      <c r="AM376" s="22" t="s">
        <v>340</v>
      </c>
      <c r="AN376" s="84" t="s">
        <v>449</v>
      </c>
      <c r="AO376" s="84" t="s">
        <v>342</v>
      </c>
      <c r="AP376" s="84" t="s">
        <v>455</v>
      </c>
      <c r="AQ376" s="685" t="s">
        <v>340</v>
      </c>
    </row>
    <row r="377" spans="1:43" ht="43.5" thickTop="1">
      <c r="A377" s="890" t="s">
        <v>142</v>
      </c>
      <c r="B377" s="686" t="s">
        <v>3486</v>
      </c>
      <c r="C377" s="16" t="s">
        <v>342</v>
      </c>
      <c r="D377" s="16" t="s">
        <v>340</v>
      </c>
      <c r="E377" s="16" t="s">
        <v>340</v>
      </c>
      <c r="F377" s="16" t="s">
        <v>340</v>
      </c>
      <c r="G377" s="34" t="s">
        <v>340</v>
      </c>
      <c r="H377" s="34" t="s">
        <v>340</v>
      </c>
      <c r="I377" s="34" t="s">
        <v>340</v>
      </c>
      <c r="J377" s="16" t="s">
        <v>243</v>
      </c>
      <c r="K377" s="37" t="s">
        <v>128</v>
      </c>
      <c r="L377" s="37" t="s">
        <v>340</v>
      </c>
      <c r="M377" s="24" t="s">
        <v>264</v>
      </c>
      <c r="N377" s="24" t="s">
        <v>75</v>
      </c>
      <c r="O377" s="24" t="s">
        <v>85</v>
      </c>
      <c r="P377" s="24" t="s">
        <v>1912</v>
      </c>
      <c r="Q377" s="24" t="s">
        <v>3958</v>
      </c>
      <c r="R377" s="24" t="s">
        <v>76</v>
      </c>
      <c r="S377" s="25" t="s">
        <v>4264</v>
      </c>
      <c r="T377" s="25" t="s">
        <v>4265</v>
      </c>
      <c r="U377" s="24" t="s">
        <v>74</v>
      </c>
      <c r="V377" s="24" t="s">
        <v>79</v>
      </c>
      <c r="W377" s="24" t="s">
        <v>78</v>
      </c>
      <c r="X377" s="24" t="s">
        <v>132</v>
      </c>
      <c r="Y377" s="25" t="s">
        <v>81</v>
      </c>
      <c r="Z377" s="34" t="s">
        <v>340</v>
      </c>
      <c r="AA377" s="16" t="s">
        <v>340</v>
      </c>
      <c r="AB377" s="16" t="s">
        <v>340</v>
      </c>
      <c r="AC377" s="16" t="s">
        <v>340</v>
      </c>
      <c r="AD377" s="16" t="s">
        <v>340</v>
      </c>
      <c r="AE377" s="16" t="s">
        <v>340</v>
      </c>
      <c r="AF377" s="16" t="s">
        <v>340</v>
      </c>
      <c r="AG377" s="16" t="s">
        <v>340</v>
      </c>
      <c r="AH377" s="16" t="s">
        <v>340</v>
      </c>
      <c r="AI377" s="16" t="s">
        <v>340</v>
      </c>
      <c r="AJ377" s="16" t="s">
        <v>192</v>
      </c>
      <c r="AK377" s="16" t="s">
        <v>340</v>
      </c>
      <c r="AL377" s="16" t="s">
        <v>340</v>
      </c>
      <c r="AM377" s="16" t="s">
        <v>340</v>
      </c>
      <c r="AN377" s="671" t="s">
        <v>449</v>
      </c>
      <c r="AO377" s="671" t="s">
        <v>342</v>
      </c>
      <c r="AP377" s="671" t="s">
        <v>455</v>
      </c>
      <c r="AQ377" s="664" t="s">
        <v>340</v>
      </c>
    </row>
    <row r="378" spans="1:43" ht="43.2">
      <c r="A378" s="891" t="s">
        <v>170</v>
      </c>
      <c r="B378" s="681" t="s">
        <v>3486</v>
      </c>
      <c r="C378" s="18" t="s">
        <v>342</v>
      </c>
      <c r="D378" s="18" t="s">
        <v>340</v>
      </c>
      <c r="E378" s="18" t="s">
        <v>340</v>
      </c>
      <c r="F378" s="18" t="s">
        <v>340</v>
      </c>
      <c r="G378" s="35" t="s">
        <v>340</v>
      </c>
      <c r="H378" s="35" t="s">
        <v>340</v>
      </c>
      <c r="I378" s="35" t="s">
        <v>340</v>
      </c>
      <c r="J378" s="18" t="s">
        <v>243</v>
      </c>
      <c r="K378" s="39" t="s">
        <v>128</v>
      </c>
      <c r="L378" s="39" t="s">
        <v>340</v>
      </c>
      <c r="M378" s="28" t="s">
        <v>264</v>
      </c>
      <c r="N378" s="28" t="s">
        <v>75</v>
      </c>
      <c r="O378" s="28" t="s">
        <v>85</v>
      </c>
      <c r="P378" s="28" t="s">
        <v>1912</v>
      </c>
      <c r="Q378" s="28" t="s">
        <v>3958</v>
      </c>
      <c r="R378" s="28" t="s">
        <v>76</v>
      </c>
      <c r="S378" s="29" t="s">
        <v>4264</v>
      </c>
      <c r="T378" s="29" t="s">
        <v>4265</v>
      </c>
      <c r="U378" s="28" t="s">
        <v>74</v>
      </c>
      <c r="V378" s="28" t="s">
        <v>79</v>
      </c>
      <c r="W378" s="28" t="s">
        <v>78</v>
      </c>
      <c r="X378" s="28" t="s">
        <v>132</v>
      </c>
      <c r="Y378" s="29" t="s">
        <v>81</v>
      </c>
      <c r="Z378" s="35" t="s">
        <v>340</v>
      </c>
      <c r="AA378" s="18" t="s">
        <v>340</v>
      </c>
      <c r="AB378" s="18" t="s">
        <v>340</v>
      </c>
      <c r="AC378" s="18" t="s">
        <v>340</v>
      </c>
      <c r="AD378" s="18" t="s">
        <v>340</v>
      </c>
      <c r="AE378" s="18" t="s">
        <v>340</v>
      </c>
      <c r="AF378" s="18" t="s">
        <v>340</v>
      </c>
      <c r="AG378" s="18" t="s">
        <v>340</v>
      </c>
      <c r="AH378" s="18" t="s">
        <v>340</v>
      </c>
      <c r="AI378" s="18" t="s">
        <v>340</v>
      </c>
      <c r="AJ378" s="18" t="s">
        <v>192</v>
      </c>
      <c r="AK378" s="18" t="s">
        <v>340</v>
      </c>
      <c r="AL378" s="18" t="s">
        <v>340</v>
      </c>
      <c r="AM378" s="18" t="s">
        <v>340</v>
      </c>
      <c r="AN378" s="80" t="s">
        <v>449</v>
      </c>
      <c r="AO378" s="80" t="s">
        <v>342</v>
      </c>
      <c r="AP378" s="80" t="s">
        <v>455</v>
      </c>
      <c r="AQ378" s="666" t="s">
        <v>340</v>
      </c>
    </row>
    <row r="379" spans="1:43" ht="43.2">
      <c r="A379" s="891" t="s">
        <v>174</v>
      </c>
      <c r="B379" s="681" t="s">
        <v>3486</v>
      </c>
      <c r="C379" s="18" t="s">
        <v>342</v>
      </c>
      <c r="D379" s="18" t="s">
        <v>340</v>
      </c>
      <c r="E379" s="18" t="s">
        <v>340</v>
      </c>
      <c r="F379" s="18" t="s">
        <v>340</v>
      </c>
      <c r="G379" s="35" t="s">
        <v>340</v>
      </c>
      <c r="H379" s="35" t="s">
        <v>340</v>
      </c>
      <c r="I379" s="35" t="s">
        <v>340</v>
      </c>
      <c r="J379" s="18" t="s">
        <v>243</v>
      </c>
      <c r="K379" s="39" t="s">
        <v>128</v>
      </c>
      <c r="L379" s="39" t="s">
        <v>340</v>
      </c>
      <c r="M379" s="28" t="s">
        <v>264</v>
      </c>
      <c r="N379" s="28" t="s">
        <v>75</v>
      </c>
      <c r="O379" s="28" t="s">
        <v>85</v>
      </c>
      <c r="P379" s="28" t="s">
        <v>1912</v>
      </c>
      <c r="Q379" s="28" t="s">
        <v>3958</v>
      </c>
      <c r="R379" s="28" t="s">
        <v>76</v>
      </c>
      <c r="S379" s="29" t="s">
        <v>4264</v>
      </c>
      <c r="T379" s="29" t="s">
        <v>4265</v>
      </c>
      <c r="U379" s="28" t="s">
        <v>74</v>
      </c>
      <c r="V379" s="28" t="s">
        <v>79</v>
      </c>
      <c r="W379" s="28" t="s">
        <v>78</v>
      </c>
      <c r="X379" s="28" t="s">
        <v>132</v>
      </c>
      <c r="Y379" s="29" t="s">
        <v>81</v>
      </c>
      <c r="Z379" s="35" t="s">
        <v>340</v>
      </c>
      <c r="AA379" s="18" t="s">
        <v>340</v>
      </c>
      <c r="AB379" s="18" t="s">
        <v>340</v>
      </c>
      <c r="AC379" s="18" t="s">
        <v>340</v>
      </c>
      <c r="AD379" s="18" t="s">
        <v>340</v>
      </c>
      <c r="AE379" s="18" t="s">
        <v>340</v>
      </c>
      <c r="AF379" s="18" t="s">
        <v>340</v>
      </c>
      <c r="AG379" s="18" t="s">
        <v>340</v>
      </c>
      <c r="AH379" s="18" t="s">
        <v>340</v>
      </c>
      <c r="AI379" s="18" t="s">
        <v>340</v>
      </c>
      <c r="AJ379" s="18" t="s">
        <v>192</v>
      </c>
      <c r="AK379" s="18" t="s">
        <v>340</v>
      </c>
      <c r="AL379" s="18" t="s">
        <v>340</v>
      </c>
      <c r="AM379" s="18" t="s">
        <v>340</v>
      </c>
      <c r="AN379" s="80" t="s">
        <v>449</v>
      </c>
      <c r="AO379" s="80" t="s">
        <v>342</v>
      </c>
      <c r="AP379" s="80" t="s">
        <v>455</v>
      </c>
      <c r="AQ379" s="666" t="s">
        <v>340</v>
      </c>
    </row>
    <row r="380" spans="1:43" ht="43.2">
      <c r="A380" s="891" t="s">
        <v>175</v>
      </c>
      <c r="B380" s="681" t="s">
        <v>3486</v>
      </c>
      <c r="C380" s="18" t="s">
        <v>342</v>
      </c>
      <c r="D380" s="18" t="s">
        <v>340</v>
      </c>
      <c r="E380" s="18" t="s">
        <v>340</v>
      </c>
      <c r="F380" s="18" t="s">
        <v>340</v>
      </c>
      <c r="G380" s="35" t="s">
        <v>340</v>
      </c>
      <c r="H380" s="35" t="s">
        <v>340</v>
      </c>
      <c r="I380" s="35" t="s">
        <v>340</v>
      </c>
      <c r="J380" s="18" t="s">
        <v>243</v>
      </c>
      <c r="K380" s="39" t="s">
        <v>128</v>
      </c>
      <c r="L380" s="39" t="s">
        <v>340</v>
      </c>
      <c r="M380" s="28" t="s">
        <v>264</v>
      </c>
      <c r="N380" s="28" t="s">
        <v>75</v>
      </c>
      <c r="O380" s="28" t="s">
        <v>85</v>
      </c>
      <c r="P380" s="28" t="s">
        <v>1912</v>
      </c>
      <c r="Q380" s="28" t="s">
        <v>3958</v>
      </c>
      <c r="R380" s="28" t="s">
        <v>76</v>
      </c>
      <c r="S380" s="29" t="s">
        <v>4264</v>
      </c>
      <c r="T380" s="29" t="s">
        <v>4265</v>
      </c>
      <c r="U380" s="28" t="s">
        <v>74</v>
      </c>
      <c r="V380" s="28" t="s">
        <v>79</v>
      </c>
      <c r="W380" s="28" t="s">
        <v>78</v>
      </c>
      <c r="X380" s="28" t="s">
        <v>132</v>
      </c>
      <c r="Y380" s="29" t="s">
        <v>81</v>
      </c>
      <c r="Z380" s="35" t="s">
        <v>340</v>
      </c>
      <c r="AA380" s="18" t="s">
        <v>340</v>
      </c>
      <c r="AB380" s="18" t="s">
        <v>340</v>
      </c>
      <c r="AC380" s="18" t="s">
        <v>340</v>
      </c>
      <c r="AD380" s="18" t="s">
        <v>340</v>
      </c>
      <c r="AE380" s="18" t="s">
        <v>340</v>
      </c>
      <c r="AF380" s="18" t="s">
        <v>340</v>
      </c>
      <c r="AG380" s="18" t="s">
        <v>340</v>
      </c>
      <c r="AH380" s="18" t="s">
        <v>340</v>
      </c>
      <c r="AI380" s="18" t="s">
        <v>340</v>
      </c>
      <c r="AJ380" s="18" t="s">
        <v>192</v>
      </c>
      <c r="AK380" s="18" t="s">
        <v>340</v>
      </c>
      <c r="AL380" s="18" t="s">
        <v>340</v>
      </c>
      <c r="AM380" s="18" t="s">
        <v>340</v>
      </c>
      <c r="AN380" s="80" t="s">
        <v>449</v>
      </c>
      <c r="AO380" s="80" t="s">
        <v>342</v>
      </c>
      <c r="AP380" s="80" t="s">
        <v>455</v>
      </c>
      <c r="AQ380" s="666" t="s">
        <v>340</v>
      </c>
    </row>
    <row r="381" spans="1:43" ht="43.5" thickBot="1">
      <c r="A381" s="889" t="s">
        <v>176</v>
      </c>
      <c r="B381" s="682" t="s">
        <v>3486</v>
      </c>
      <c r="C381" s="21" t="s">
        <v>342</v>
      </c>
      <c r="D381" s="21" t="s">
        <v>340</v>
      </c>
      <c r="E381" s="21" t="s">
        <v>340</v>
      </c>
      <c r="F381" s="21" t="s">
        <v>340</v>
      </c>
      <c r="G381" s="36" t="s">
        <v>340</v>
      </c>
      <c r="H381" s="36" t="s">
        <v>340</v>
      </c>
      <c r="I381" s="36" t="s">
        <v>340</v>
      </c>
      <c r="J381" s="21" t="s">
        <v>243</v>
      </c>
      <c r="K381" s="38" t="s">
        <v>128</v>
      </c>
      <c r="L381" s="38" t="s">
        <v>340</v>
      </c>
      <c r="M381" s="31" t="s">
        <v>264</v>
      </c>
      <c r="N381" s="31" t="s">
        <v>75</v>
      </c>
      <c r="O381" s="31" t="s">
        <v>85</v>
      </c>
      <c r="P381" s="31" t="s">
        <v>1912</v>
      </c>
      <c r="Q381" s="31" t="s">
        <v>3958</v>
      </c>
      <c r="R381" s="31" t="s">
        <v>76</v>
      </c>
      <c r="S381" s="32" t="s">
        <v>4264</v>
      </c>
      <c r="T381" s="32" t="s">
        <v>4265</v>
      </c>
      <c r="U381" s="31" t="s">
        <v>74</v>
      </c>
      <c r="V381" s="31" t="s">
        <v>79</v>
      </c>
      <c r="W381" s="31" t="s">
        <v>78</v>
      </c>
      <c r="X381" s="31" t="s">
        <v>132</v>
      </c>
      <c r="Y381" s="32" t="s">
        <v>81</v>
      </c>
      <c r="Z381" s="36" t="s">
        <v>340</v>
      </c>
      <c r="AA381" s="21" t="s">
        <v>340</v>
      </c>
      <c r="AB381" s="21" t="s">
        <v>340</v>
      </c>
      <c r="AC381" s="21" t="s">
        <v>340</v>
      </c>
      <c r="AD381" s="21" t="s">
        <v>340</v>
      </c>
      <c r="AE381" s="21" t="s">
        <v>340</v>
      </c>
      <c r="AF381" s="21" t="s">
        <v>340</v>
      </c>
      <c r="AG381" s="21" t="s">
        <v>340</v>
      </c>
      <c r="AH381" s="21" t="s">
        <v>340</v>
      </c>
      <c r="AI381" s="21" t="s">
        <v>340</v>
      </c>
      <c r="AJ381" s="21" t="s">
        <v>192</v>
      </c>
      <c r="AK381" s="21" t="s">
        <v>340</v>
      </c>
      <c r="AL381" s="21" t="s">
        <v>340</v>
      </c>
      <c r="AM381" s="21" t="s">
        <v>340</v>
      </c>
      <c r="AN381" s="672" t="s">
        <v>449</v>
      </c>
      <c r="AO381" s="672" t="s">
        <v>342</v>
      </c>
      <c r="AP381" s="672" t="s">
        <v>455</v>
      </c>
      <c r="AQ381" s="670" t="s">
        <v>340</v>
      </c>
    </row>
    <row r="382" spans="1:43" ht="14.7" thickTop="1">
      <c r="A382" s="896" t="s">
        <v>4140</v>
      </c>
      <c r="B382" s="893" t="s">
        <v>3883</v>
      </c>
      <c r="C382" s="16" t="s">
        <v>342</v>
      </c>
      <c r="D382" s="16" t="s">
        <v>3884</v>
      </c>
      <c r="E382" s="16" t="s">
        <v>340</v>
      </c>
      <c r="F382" s="16" t="s">
        <v>340</v>
      </c>
      <c r="G382" s="34" t="s">
        <v>340</v>
      </c>
      <c r="H382" s="34" t="s">
        <v>340</v>
      </c>
      <c r="I382" s="34" t="s">
        <v>340</v>
      </c>
      <c r="J382" s="1155" t="s">
        <v>4577</v>
      </c>
      <c r="K382" s="37" t="s">
        <v>3823</v>
      </c>
      <c r="L382" s="37"/>
      <c r="M382" s="24" t="s">
        <v>4174</v>
      </c>
      <c r="N382" s="24" t="s">
        <v>3590</v>
      </c>
      <c r="O382" s="24" t="s">
        <v>340</v>
      </c>
      <c r="P382" s="24" t="s">
        <v>340</v>
      </c>
      <c r="Q382" s="24" t="s">
        <v>340</v>
      </c>
      <c r="R382" s="24" t="s">
        <v>3591</v>
      </c>
      <c r="S382" s="25" t="s">
        <v>340</v>
      </c>
      <c r="T382" s="25" t="s">
        <v>340</v>
      </c>
      <c r="U382" s="24" t="s">
        <v>3772</v>
      </c>
      <c r="V382" s="24" t="s">
        <v>3773</v>
      </c>
      <c r="W382" s="24" t="s">
        <v>4077</v>
      </c>
      <c r="X382" s="24" t="s">
        <v>3960</v>
      </c>
      <c r="Y382" s="25" t="s">
        <v>3771</v>
      </c>
      <c r="Z382" s="34" t="s">
        <v>340</v>
      </c>
      <c r="AA382" s="16" t="s">
        <v>340</v>
      </c>
      <c r="AB382" s="16" t="s">
        <v>340</v>
      </c>
      <c r="AC382" s="16" t="s">
        <v>340</v>
      </c>
      <c r="AD382" s="16" t="s">
        <v>340</v>
      </c>
      <c r="AE382" s="16" t="s">
        <v>340</v>
      </c>
      <c r="AF382" s="16" t="s">
        <v>340</v>
      </c>
      <c r="AG382" s="16" t="s">
        <v>340</v>
      </c>
      <c r="AH382" s="16" t="s">
        <v>340</v>
      </c>
      <c r="AI382" s="16" t="s">
        <v>340</v>
      </c>
      <c r="AJ382" s="16" t="s">
        <v>3826</v>
      </c>
      <c r="AK382" s="16" t="s">
        <v>340</v>
      </c>
      <c r="AL382" s="16" t="s">
        <v>340</v>
      </c>
      <c r="AM382" s="16" t="s">
        <v>340</v>
      </c>
      <c r="AN382" s="671" t="s">
        <v>449</v>
      </c>
      <c r="AO382" s="671" t="s">
        <v>342</v>
      </c>
      <c r="AP382" s="671" t="s">
        <v>455</v>
      </c>
      <c r="AQ382" s="664" t="s">
        <v>340</v>
      </c>
    </row>
    <row r="383" spans="1:43">
      <c r="A383" s="907" t="s">
        <v>4141</v>
      </c>
      <c r="B383" s="827" t="s">
        <v>3883</v>
      </c>
      <c r="C383" s="18" t="s">
        <v>342</v>
      </c>
      <c r="D383" s="18" t="s">
        <v>3884</v>
      </c>
      <c r="E383" s="18" t="s">
        <v>340</v>
      </c>
      <c r="F383" s="18" t="s">
        <v>340</v>
      </c>
      <c r="G383" s="35" t="s">
        <v>340</v>
      </c>
      <c r="H383" s="35" t="s">
        <v>340</v>
      </c>
      <c r="I383" s="35" t="s">
        <v>340</v>
      </c>
      <c r="J383" s="809" t="s">
        <v>4577</v>
      </c>
      <c r="K383" s="39" t="s">
        <v>3823</v>
      </c>
      <c r="L383" s="39"/>
      <c r="M383" s="28" t="s">
        <v>4174</v>
      </c>
      <c r="N383" s="28" t="s">
        <v>3590</v>
      </c>
      <c r="O383" s="28" t="s">
        <v>340</v>
      </c>
      <c r="P383" s="28" t="s">
        <v>340</v>
      </c>
      <c r="Q383" s="28" t="s">
        <v>340</v>
      </c>
      <c r="R383" s="28" t="s">
        <v>3591</v>
      </c>
      <c r="S383" s="29" t="s">
        <v>340</v>
      </c>
      <c r="T383" s="29" t="s">
        <v>340</v>
      </c>
      <c r="U383" s="28" t="s">
        <v>3772</v>
      </c>
      <c r="V383" s="28" t="s">
        <v>3773</v>
      </c>
      <c r="W383" s="28" t="s">
        <v>4077</v>
      </c>
      <c r="X383" s="28" t="s">
        <v>3960</v>
      </c>
      <c r="Y383" s="29" t="s">
        <v>3771</v>
      </c>
      <c r="Z383" s="35" t="s">
        <v>340</v>
      </c>
      <c r="AA383" s="18" t="s">
        <v>340</v>
      </c>
      <c r="AB383" s="18" t="s">
        <v>340</v>
      </c>
      <c r="AC383" s="18" t="s">
        <v>340</v>
      </c>
      <c r="AD383" s="18" t="s">
        <v>340</v>
      </c>
      <c r="AE383" s="18" t="s">
        <v>340</v>
      </c>
      <c r="AF383" s="18" t="s">
        <v>340</v>
      </c>
      <c r="AG383" s="18" t="s">
        <v>340</v>
      </c>
      <c r="AH383" s="18" t="s">
        <v>340</v>
      </c>
      <c r="AI383" s="18" t="s">
        <v>340</v>
      </c>
      <c r="AJ383" s="18" t="s">
        <v>3826</v>
      </c>
      <c r="AK383" s="18" t="s">
        <v>340</v>
      </c>
      <c r="AL383" s="18" t="s">
        <v>340</v>
      </c>
      <c r="AM383" s="18" t="s">
        <v>340</v>
      </c>
      <c r="AN383" s="80" t="s">
        <v>449</v>
      </c>
      <c r="AO383" s="80" t="s">
        <v>342</v>
      </c>
      <c r="AP383" s="80" t="s">
        <v>455</v>
      </c>
      <c r="AQ383" s="666" t="s">
        <v>340</v>
      </c>
    </row>
    <row r="384" spans="1:43">
      <c r="A384" s="907" t="s">
        <v>4142</v>
      </c>
      <c r="B384" s="827" t="s">
        <v>3883</v>
      </c>
      <c r="C384" s="18" t="s">
        <v>342</v>
      </c>
      <c r="D384" s="18" t="s">
        <v>3884</v>
      </c>
      <c r="E384" s="18" t="s">
        <v>340</v>
      </c>
      <c r="F384" s="18" t="s">
        <v>340</v>
      </c>
      <c r="G384" s="35" t="s">
        <v>340</v>
      </c>
      <c r="H384" s="35" t="s">
        <v>340</v>
      </c>
      <c r="I384" s="35" t="s">
        <v>340</v>
      </c>
      <c r="J384" s="809" t="s">
        <v>4577</v>
      </c>
      <c r="K384" s="39" t="s">
        <v>3823</v>
      </c>
      <c r="L384" s="39"/>
      <c r="M384" s="28" t="s">
        <v>4174</v>
      </c>
      <c r="N384" s="28" t="s">
        <v>3590</v>
      </c>
      <c r="O384" s="28" t="s">
        <v>340</v>
      </c>
      <c r="P384" s="28" t="s">
        <v>340</v>
      </c>
      <c r="Q384" s="28" t="s">
        <v>340</v>
      </c>
      <c r="R384" s="28" t="s">
        <v>3591</v>
      </c>
      <c r="S384" s="29" t="s">
        <v>340</v>
      </c>
      <c r="T384" s="29" t="s">
        <v>340</v>
      </c>
      <c r="U384" s="28" t="s">
        <v>3772</v>
      </c>
      <c r="V384" s="28" t="s">
        <v>3773</v>
      </c>
      <c r="W384" s="28" t="s">
        <v>4077</v>
      </c>
      <c r="X384" s="28" t="s">
        <v>3960</v>
      </c>
      <c r="Y384" s="29" t="s">
        <v>3771</v>
      </c>
      <c r="Z384" s="35" t="s">
        <v>340</v>
      </c>
      <c r="AA384" s="18" t="s">
        <v>340</v>
      </c>
      <c r="AB384" s="18" t="s">
        <v>340</v>
      </c>
      <c r="AC384" s="18" t="s">
        <v>340</v>
      </c>
      <c r="AD384" s="18" t="s">
        <v>340</v>
      </c>
      <c r="AE384" s="18" t="s">
        <v>340</v>
      </c>
      <c r="AF384" s="18" t="s">
        <v>340</v>
      </c>
      <c r="AG384" s="18" t="s">
        <v>340</v>
      </c>
      <c r="AH384" s="18" t="s">
        <v>340</v>
      </c>
      <c r="AI384" s="18" t="s">
        <v>340</v>
      </c>
      <c r="AJ384" s="18" t="s">
        <v>3826</v>
      </c>
      <c r="AK384" s="18" t="s">
        <v>340</v>
      </c>
      <c r="AL384" s="18" t="s">
        <v>340</v>
      </c>
      <c r="AM384" s="18" t="s">
        <v>340</v>
      </c>
      <c r="AN384" s="80" t="s">
        <v>449</v>
      </c>
      <c r="AO384" s="80" t="s">
        <v>342</v>
      </c>
      <c r="AP384" s="80" t="s">
        <v>455</v>
      </c>
      <c r="AQ384" s="666" t="s">
        <v>340</v>
      </c>
    </row>
    <row r="385" spans="1:43">
      <c r="A385" s="891" t="s">
        <v>3788</v>
      </c>
      <c r="B385" s="827" t="s">
        <v>3883</v>
      </c>
      <c r="C385" s="18" t="s">
        <v>342</v>
      </c>
      <c r="D385" s="18" t="s">
        <v>3884</v>
      </c>
      <c r="E385" s="18" t="s">
        <v>340</v>
      </c>
      <c r="F385" s="18" t="s">
        <v>340</v>
      </c>
      <c r="G385" s="35" t="s">
        <v>340</v>
      </c>
      <c r="H385" s="35" t="s">
        <v>340</v>
      </c>
      <c r="I385" s="35" t="s">
        <v>340</v>
      </c>
      <c r="J385" s="809" t="s">
        <v>4577</v>
      </c>
      <c r="K385" s="39" t="s">
        <v>3823</v>
      </c>
      <c r="L385" s="39"/>
      <c r="M385" s="28" t="s">
        <v>4174</v>
      </c>
      <c r="N385" s="28" t="s">
        <v>3590</v>
      </c>
      <c r="O385" s="28" t="s">
        <v>340</v>
      </c>
      <c r="P385" s="28" t="s">
        <v>340</v>
      </c>
      <c r="Q385" s="28" t="s">
        <v>340</v>
      </c>
      <c r="R385" s="28" t="s">
        <v>3591</v>
      </c>
      <c r="S385" s="29" t="s">
        <v>340</v>
      </c>
      <c r="T385" s="29" t="s">
        <v>340</v>
      </c>
      <c r="U385" s="28" t="s">
        <v>3772</v>
      </c>
      <c r="V385" s="28" t="s">
        <v>3773</v>
      </c>
      <c r="W385" s="28" t="s">
        <v>4077</v>
      </c>
      <c r="X385" s="28" t="s">
        <v>3960</v>
      </c>
      <c r="Y385" s="29" t="s">
        <v>3771</v>
      </c>
      <c r="Z385" s="35" t="s">
        <v>340</v>
      </c>
      <c r="AA385" s="18" t="s">
        <v>340</v>
      </c>
      <c r="AB385" s="18" t="s">
        <v>340</v>
      </c>
      <c r="AC385" s="18" t="s">
        <v>340</v>
      </c>
      <c r="AD385" s="18" t="s">
        <v>340</v>
      </c>
      <c r="AE385" s="18" t="s">
        <v>340</v>
      </c>
      <c r="AF385" s="18" t="s">
        <v>340</v>
      </c>
      <c r="AG385" s="18" t="s">
        <v>340</v>
      </c>
      <c r="AH385" s="18" t="s">
        <v>340</v>
      </c>
      <c r="AI385" s="18" t="s">
        <v>340</v>
      </c>
      <c r="AJ385" s="18" t="s">
        <v>3826</v>
      </c>
      <c r="AK385" s="18" t="s">
        <v>340</v>
      </c>
      <c r="AL385" s="18" t="s">
        <v>340</v>
      </c>
      <c r="AM385" s="18" t="s">
        <v>340</v>
      </c>
      <c r="AN385" s="80" t="s">
        <v>449</v>
      </c>
      <c r="AO385" s="80" t="s">
        <v>342</v>
      </c>
      <c r="AP385" s="80" t="s">
        <v>455</v>
      </c>
      <c r="AQ385" s="666" t="s">
        <v>340</v>
      </c>
    </row>
    <row r="386" spans="1:43">
      <c r="A386" s="891" t="s">
        <v>3789</v>
      </c>
      <c r="B386" s="827" t="s">
        <v>3883</v>
      </c>
      <c r="C386" s="18" t="s">
        <v>342</v>
      </c>
      <c r="D386" s="18" t="s">
        <v>3884</v>
      </c>
      <c r="E386" s="18" t="s">
        <v>340</v>
      </c>
      <c r="F386" s="18" t="s">
        <v>340</v>
      </c>
      <c r="G386" s="35" t="s">
        <v>340</v>
      </c>
      <c r="H386" s="35" t="s">
        <v>340</v>
      </c>
      <c r="I386" s="35" t="s">
        <v>340</v>
      </c>
      <c r="J386" s="18" t="s">
        <v>4577</v>
      </c>
      <c r="K386" s="39" t="s">
        <v>3823</v>
      </c>
      <c r="L386" s="39"/>
      <c r="M386" s="28" t="s">
        <v>4174</v>
      </c>
      <c r="N386" s="28" t="s">
        <v>3590</v>
      </c>
      <c r="O386" s="28" t="s">
        <v>340</v>
      </c>
      <c r="P386" s="28" t="s">
        <v>340</v>
      </c>
      <c r="Q386" s="28" t="s">
        <v>340</v>
      </c>
      <c r="R386" s="28" t="s">
        <v>3591</v>
      </c>
      <c r="S386" s="29" t="s">
        <v>340</v>
      </c>
      <c r="T386" s="29" t="s">
        <v>340</v>
      </c>
      <c r="U386" s="28" t="s">
        <v>3772</v>
      </c>
      <c r="V386" s="28" t="s">
        <v>3773</v>
      </c>
      <c r="W386" s="28" t="s">
        <v>4077</v>
      </c>
      <c r="X386" s="28" t="s">
        <v>3960</v>
      </c>
      <c r="Y386" s="29" t="s">
        <v>3771</v>
      </c>
      <c r="Z386" s="35" t="s">
        <v>340</v>
      </c>
      <c r="AA386" s="18" t="s">
        <v>340</v>
      </c>
      <c r="AB386" s="18" t="s">
        <v>340</v>
      </c>
      <c r="AC386" s="18" t="s">
        <v>340</v>
      </c>
      <c r="AD386" s="18" t="s">
        <v>340</v>
      </c>
      <c r="AE386" s="18" t="s">
        <v>340</v>
      </c>
      <c r="AF386" s="18" t="s">
        <v>340</v>
      </c>
      <c r="AG386" s="18" t="s">
        <v>340</v>
      </c>
      <c r="AH386" s="18" t="s">
        <v>340</v>
      </c>
      <c r="AI386" s="18" t="s">
        <v>340</v>
      </c>
      <c r="AJ386" s="18" t="s">
        <v>3826</v>
      </c>
      <c r="AK386" s="18" t="s">
        <v>340</v>
      </c>
      <c r="AL386" s="18" t="s">
        <v>340</v>
      </c>
      <c r="AM386" s="18" t="s">
        <v>340</v>
      </c>
      <c r="AN386" s="80" t="s">
        <v>449</v>
      </c>
      <c r="AO386" s="80" t="s">
        <v>342</v>
      </c>
      <c r="AP386" s="80" t="s">
        <v>455</v>
      </c>
      <c r="AQ386" s="666" t="s">
        <v>340</v>
      </c>
    </row>
    <row r="387" spans="1:43">
      <c r="A387" s="891" t="s">
        <v>3790</v>
      </c>
      <c r="B387" s="827" t="s">
        <v>3883</v>
      </c>
      <c r="C387" s="18" t="s">
        <v>342</v>
      </c>
      <c r="D387" s="18" t="s">
        <v>3884</v>
      </c>
      <c r="E387" s="18" t="s">
        <v>340</v>
      </c>
      <c r="F387" s="18" t="s">
        <v>340</v>
      </c>
      <c r="G387" s="35" t="s">
        <v>340</v>
      </c>
      <c r="H387" s="35" t="s">
        <v>340</v>
      </c>
      <c r="I387" s="35" t="s">
        <v>340</v>
      </c>
      <c r="J387" s="18" t="s">
        <v>4577</v>
      </c>
      <c r="K387" s="39" t="s">
        <v>3823</v>
      </c>
      <c r="L387" s="39"/>
      <c r="M387" s="28" t="s">
        <v>4174</v>
      </c>
      <c r="N387" s="28" t="s">
        <v>3590</v>
      </c>
      <c r="O387" s="28" t="s">
        <v>340</v>
      </c>
      <c r="P387" s="28" t="s">
        <v>340</v>
      </c>
      <c r="Q387" s="28" t="s">
        <v>340</v>
      </c>
      <c r="R387" s="28" t="s">
        <v>3591</v>
      </c>
      <c r="S387" s="29" t="s">
        <v>340</v>
      </c>
      <c r="T387" s="29" t="s">
        <v>340</v>
      </c>
      <c r="U387" s="28" t="s">
        <v>3772</v>
      </c>
      <c r="V387" s="28" t="s">
        <v>3773</v>
      </c>
      <c r="W387" s="28" t="s">
        <v>4077</v>
      </c>
      <c r="X387" s="28" t="s">
        <v>3960</v>
      </c>
      <c r="Y387" s="29" t="s">
        <v>3771</v>
      </c>
      <c r="Z387" s="35" t="s">
        <v>340</v>
      </c>
      <c r="AA387" s="18" t="s">
        <v>340</v>
      </c>
      <c r="AB387" s="18" t="s">
        <v>340</v>
      </c>
      <c r="AC387" s="18" t="s">
        <v>340</v>
      </c>
      <c r="AD387" s="18" t="s">
        <v>340</v>
      </c>
      <c r="AE387" s="18" t="s">
        <v>340</v>
      </c>
      <c r="AF387" s="18" t="s">
        <v>340</v>
      </c>
      <c r="AG387" s="18" t="s">
        <v>340</v>
      </c>
      <c r="AH387" s="18" t="s">
        <v>340</v>
      </c>
      <c r="AI387" s="18" t="s">
        <v>340</v>
      </c>
      <c r="AJ387" s="18" t="s">
        <v>3826</v>
      </c>
      <c r="AK387" s="18" t="s">
        <v>340</v>
      </c>
      <c r="AL387" s="18" t="s">
        <v>340</v>
      </c>
      <c r="AM387" s="18" t="s">
        <v>340</v>
      </c>
      <c r="AN387" s="80" t="s">
        <v>449</v>
      </c>
      <c r="AO387" s="80" t="s">
        <v>342</v>
      </c>
      <c r="AP387" s="80" t="s">
        <v>455</v>
      </c>
      <c r="AQ387" s="666" t="s">
        <v>340</v>
      </c>
    </row>
    <row r="388" spans="1:43">
      <c r="A388" s="891" t="s">
        <v>3800</v>
      </c>
      <c r="B388" s="827" t="s">
        <v>3883</v>
      </c>
      <c r="C388" s="18" t="s">
        <v>342</v>
      </c>
      <c r="D388" s="18" t="s">
        <v>3884</v>
      </c>
      <c r="E388" s="18" t="s">
        <v>340</v>
      </c>
      <c r="F388" s="18" t="s">
        <v>340</v>
      </c>
      <c r="G388" s="35" t="s">
        <v>340</v>
      </c>
      <c r="H388" s="35" t="s">
        <v>340</v>
      </c>
      <c r="I388" s="35" t="s">
        <v>340</v>
      </c>
      <c r="J388" s="18" t="s">
        <v>4577</v>
      </c>
      <c r="K388" s="39" t="s">
        <v>3823</v>
      </c>
      <c r="L388" s="39"/>
      <c r="M388" s="28" t="s">
        <v>4174</v>
      </c>
      <c r="N388" s="28" t="s">
        <v>3590</v>
      </c>
      <c r="O388" s="28" t="s">
        <v>340</v>
      </c>
      <c r="P388" s="28" t="s">
        <v>340</v>
      </c>
      <c r="Q388" s="28" t="s">
        <v>340</v>
      </c>
      <c r="R388" s="28" t="s">
        <v>3591</v>
      </c>
      <c r="S388" s="29" t="s">
        <v>340</v>
      </c>
      <c r="T388" s="29" t="s">
        <v>340</v>
      </c>
      <c r="U388" s="28" t="s">
        <v>3772</v>
      </c>
      <c r="V388" s="28" t="s">
        <v>3773</v>
      </c>
      <c r="W388" s="28" t="s">
        <v>4077</v>
      </c>
      <c r="X388" s="28" t="s">
        <v>3960</v>
      </c>
      <c r="Y388" s="29" t="s">
        <v>3771</v>
      </c>
      <c r="Z388" s="35" t="s">
        <v>340</v>
      </c>
      <c r="AA388" s="18" t="s">
        <v>340</v>
      </c>
      <c r="AB388" s="18" t="s">
        <v>340</v>
      </c>
      <c r="AC388" s="18" t="s">
        <v>340</v>
      </c>
      <c r="AD388" s="18" t="s">
        <v>340</v>
      </c>
      <c r="AE388" s="18" t="s">
        <v>340</v>
      </c>
      <c r="AF388" s="18" t="s">
        <v>340</v>
      </c>
      <c r="AG388" s="18" t="s">
        <v>340</v>
      </c>
      <c r="AH388" s="18" t="s">
        <v>340</v>
      </c>
      <c r="AI388" s="18" t="s">
        <v>340</v>
      </c>
      <c r="AJ388" s="18" t="s">
        <v>3826</v>
      </c>
      <c r="AK388" s="18" t="s">
        <v>340</v>
      </c>
      <c r="AL388" s="18" t="s">
        <v>340</v>
      </c>
      <c r="AM388" s="18" t="s">
        <v>340</v>
      </c>
      <c r="AN388" s="80" t="s">
        <v>449</v>
      </c>
      <c r="AO388" s="80" t="s">
        <v>342</v>
      </c>
      <c r="AP388" s="80" t="s">
        <v>455</v>
      </c>
      <c r="AQ388" s="666" t="s">
        <v>340</v>
      </c>
    </row>
    <row r="389" spans="1:43">
      <c r="A389" s="891" t="s">
        <v>3801</v>
      </c>
      <c r="B389" s="827" t="s">
        <v>3883</v>
      </c>
      <c r="C389" s="18" t="s">
        <v>342</v>
      </c>
      <c r="D389" s="18" t="s">
        <v>3884</v>
      </c>
      <c r="E389" s="18" t="s">
        <v>340</v>
      </c>
      <c r="F389" s="18" t="s">
        <v>340</v>
      </c>
      <c r="G389" s="35" t="s">
        <v>340</v>
      </c>
      <c r="H389" s="35" t="s">
        <v>340</v>
      </c>
      <c r="I389" s="35" t="s">
        <v>340</v>
      </c>
      <c r="J389" s="18" t="s">
        <v>4577</v>
      </c>
      <c r="K389" s="39" t="s">
        <v>3823</v>
      </c>
      <c r="L389" s="39"/>
      <c r="M389" s="28" t="s">
        <v>4174</v>
      </c>
      <c r="N389" s="28" t="s">
        <v>3590</v>
      </c>
      <c r="O389" s="28" t="s">
        <v>340</v>
      </c>
      <c r="P389" s="28" t="s">
        <v>340</v>
      </c>
      <c r="Q389" s="28" t="s">
        <v>340</v>
      </c>
      <c r="R389" s="28" t="s">
        <v>3591</v>
      </c>
      <c r="S389" s="29" t="s">
        <v>340</v>
      </c>
      <c r="T389" s="29" t="s">
        <v>340</v>
      </c>
      <c r="U389" s="28" t="s">
        <v>3772</v>
      </c>
      <c r="V389" s="28" t="s">
        <v>3773</v>
      </c>
      <c r="W389" s="28" t="s">
        <v>4077</v>
      </c>
      <c r="X389" s="28" t="s">
        <v>3960</v>
      </c>
      <c r="Y389" s="29" t="s">
        <v>3771</v>
      </c>
      <c r="Z389" s="35" t="s">
        <v>340</v>
      </c>
      <c r="AA389" s="18" t="s">
        <v>340</v>
      </c>
      <c r="AB389" s="18" t="s">
        <v>340</v>
      </c>
      <c r="AC389" s="18" t="s">
        <v>340</v>
      </c>
      <c r="AD389" s="18" t="s">
        <v>340</v>
      </c>
      <c r="AE389" s="18" t="s">
        <v>340</v>
      </c>
      <c r="AF389" s="18" t="s">
        <v>340</v>
      </c>
      <c r="AG389" s="18" t="s">
        <v>340</v>
      </c>
      <c r="AH389" s="18" t="s">
        <v>340</v>
      </c>
      <c r="AI389" s="18" t="s">
        <v>340</v>
      </c>
      <c r="AJ389" s="18" t="s">
        <v>3826</v>
      </c>
      <c r="AK389" s="18" t="s">
        <v>340</v>
      </c>
      <c r="AL389" s="18" t="s">
        <v>340</v>
      </c>
      <c r="AM389" s="18" t="s">
        <v>340</v>
      </c>
      <c r="AN389" s="80" t="s">
        <v>449</v>
      </c>
      <c r="AO389" s="80" t="s">
        <v>342</v>
      </c>
      <c r="AP389" s="80" t="s">
        <v>455</v>
      </c>
      <c r="AQ389" s="666" t="s">
        <v>340</v>
      </c>
    </row>
    <row r="390" spans="1:43" ht="14.7" thickBot="1">
      <c r="A390" s="889" t="s">
        <v>3802</v>
      </c>
      <c r="B390" s="894" t="s">
        <v>3883</v>
      </c>
      <c r="C390" s="21" t="s">
        <v>342</v>
      </c>
      <c r="D390" s="21" t="s">
        <v>3884</v>
      </c>
      <c r="E390" s="21" t="s">
        <v>340</v>
      </c>
      <c r="F390" s="21" t="s">
        <v>340</v>
      </c>
      <c r="G390" s="36" t="s">
        <v>340</v>
      </c>
      <c r="H390" s="36" t="s">
        <v>340</v>
      </c>
      <c r="I390" s="36" t="s">
        <v>340</v>
      </c>
      <c r="J390" s="1166" t="s">
        <v>4577</v>
      </c>
      <c r="K390" s="38" t="s">
        <v>3823</v>
      </c>
      <c r="L390" s="38"/>
      <c r="M390" s="31" t="s">
        <v>4174</v>
      </c>
      <c r="N390" s="31" t="s">
        <v>3590</v>
      </c>
      <c r="O390" s="31" t="s">
        <v>340</v>
      </c>
      <c r="P390" s="31" t="s">
        <v>340</v>
      </c>
      <c r="Q390" s="31" t="s">
        <v>340</v>
      </c>
      <c r="R390" s="31" t="s">
        <v>3591</v>
      </c>
      <c r="S390" s="32" t="s">
        <v>340</v>
      </c>
      <c r="T390" s="32" t="s">
        <v>340</v>
      </c>
      <c r="U390" s="31" t="s">
        <v>3772</v>
      </c>
      <c r="V390" s="31" t="s">
        <v>3773</v>
      </c>
      <c r="W390" s="31" t="s">
        <v>4077</v>
      </c>
      <c r="X390" s="31" t="s">
        <v>3960</v>
      </c>
      <c r="Y390" s="32" t="s">
        <v>3771</v>
      </c>
      <c r="Z390" s="36" t="s">
        <v>340</v>
      </c>
      <c r="AA390" s="21" t="s">
        <v>340</v>
      </c>
      <c r="AB390" s="21" t="s">
        <v>340</v>
      </c>
      <c r="AC390" s="21" t="s">
        <v>340</v>
      </c>
      <c r="AD390" s="21" t="s">
        <v>340</v>
      </c>
      <c r="AE390" s="21" t="s">
        <v>340</v>
      </c>
      <c r="AF390" s="21" t="s">
        <v>340</v>
      </c>
      <c r="AG390" s="21" t="s">
        <v>340</v>
      </c>
      <c r="AH390" s="21" t="s">
        <v>340</v>
      </c>
      <c r="AI390" s="21" t="s">
        <v>340</v>
      </c>
      <c r="AJ390" s="21" t="s">
        <v>3826</v>
      </c>
      <c r="AK390" s="21" t="s">
        <v>340</v>
      </c>
      <c r="AL390" s="21" t="s">
        <v>340</v>
      </c>
      <c r="AM390" s="21" t="s">
        <v>340</v>
      </c>
      <c r="AN390" s="672" t="s">
        <v>449</v>
      </c>
      <c r="AO390" s="672" t="s">
        <v>342</v>
      </c>
      <c r="AP390" s="672" t="s">
        <v>455</v>
      </c>
      <c r="AQ390" s="670" t="s">
        <v>340</v>
      </c>
    </row>
    <row r="391" spans="1:43" ht="43.8" thickTop="1" thickBot="1">
      <c r="A391" s="873" t="s">
        <v>275</v>
      </c>
      <c r="B391" s="689" t="s">
        <v>413</v>
      </c>
      <c r="C391" s="23" t="s">
        <v>342</v>
      </c>
      <c r="D391" s="23" t="s">
        <v>133</v>
      </c>
      <c r="E391" s="23" t="s">
        <v>340</v>
      </c>
      <c r="F391" s="23" t="s">
        <v>340</v>
      </c>
      <c r="G391" s="40" t="s">
        <v>340</v>
      </c>
      <c r="H391" s="40" t="s">
        <v>340</v>
      </c>
      <c r="I391" s="40" t="s">
        <v>340</v>
      </c>
      <c r="J391" s="40" t="s">
        <v>340</v>
      </c>
      <c r="K391" s="659" t="s">
        <v>68</v>
      </c>
      <c r="L391" s="659" t="s">
        <v>164</v>
      </c>
      <c r="M391" s="41" t="s">
        <v>340</v>
      </c>
      <c r="N391" s="31" t="s">
        <v>75</v>
      </c>
      <c r="O391" s="31" t="s">
        <v>85</v>
      </c>
      <c r="P391" s="31" t="s">
        <v>1912</v>
      </c>
      <c r="Q391" s="31" t="s">
        <v>3958</v>
      </c>
      <c r="R391" s="31" t="s">
        <v>76</v>
      </c>
      <c r="S391" s="32" t="s">
        <v>4264</v>
      </c>
      <c r="T391" s="32" t="s">
        <v>4265</v>
      </c>
      <c r="U391" s="31" t="s">
        <v>74</v>
      </c>
      <c r="V391" s="31" t="s">
        <v>79</v>
      </c>
      <c r="W391" s="31" t="s">
        <v>78</v>
      </c>
      <c r="X391" s="31" t="s">
        <v>132</v>
      </c>
      <c r="Y391" s="32" t="s">
        <v>81</v>
      </c>
      <c r="Z391" s="40" t="s">
        <v>340</v>
      </c>
      <c r="AA391" s="23" t="s">
        <v>276</v>
      </c>
      <c r="AB391" s="23" t="s">
        <v>277</v>
      </c>
      <c r="AC391" s="23" t="s">
        <v>278</v>
      </c>
      <c r="AD391" s="23" t="s">
        <v>279</v>
      </c>
      <c r="AE391" s="23" t="s">
        <v>340</v>
      </c>
      <c r="AF391" s="23" t="s">
        <v>340</v>
      </c>
      <c r="AG391" s="23" t="s">
        <v>340</v>
      </c>
      <c r="AH391" s="23" t="s">
        <v>340</v>
      </c>
      <c r="AI391" s="23" t="s">
        <v>340</v>
      </c>
      <c r="AJ391" s="23" t="s">
        <v>340</v>
      </c>
      <c r="AK391" s="23" t="s">
        <v>340</v>
      </c>
      <c r="AL391" s="23" t="s">
        <v>340</v>
      </c>
      <c r="AM391" s="23" t="s">
        <v>340</v>
      </c>
      <c r="AN391" s="701" t="s">
        <v>449</v>
      </c>
      <c r="AO391" s="701" t="s">
        <v>342</v>
      </c>
      <c r="AP391" s="922" t="s">
        <v>459</v>
      </c>
      <c r="AQ391" s="675" t="s">
        <v>340</v>
      </c>
    </row>
    <row r="392" spans="1:43" ht="15" thickTop="1" thickBot="1">
      <c r="A392" s="1008" t="s">
        <v>3961</v>
      </c>
      <c r="B392" s="1009" t="s">
        <v>4076</v>
      </c>
      <c r="C392" s="999" t="s">
        <v>342</v>
      </c>
      <c r="D392" s="23" t="s">
        <v>340</v>
      </c>
      <c r="E392" s="23" t="s">
        <v>340</v>
      </c>
      <c r="F392" s="23" t="s">
        <v>340</v>
      </c>
      <c r="G392" s="23" t="s">
        <v>340</v>
      </c>
      <c r="H392" s="23" t="s">
        <v>340</v>
      </c>
      <c r="I392" s="23" t="s">
        <v>340</v>
      </c>
      <c r="J392" s="23" t="s">
        <v>340</v>
      </c>
      <c r="K392" s="996" t="s">
        <v>3962</v>
      </c>
      <c r="L392" s="23" t="s">
        <v>340</v>
      </c>
      <c r="M392" s="23" t="s">
        <v>340</v>
      </c>
      <c r="N392" s="996" t="s">
        <v>3590</v>
      </c>
      <c r="O392" s="23" t="s">
        <v>340</v>
      </c>
      <c r="P392" s="23" t="s">
        <v>340</v>
      </c>
      <c r="Q392" s="23" t="s">
        <v>340</v>
      </c>
      <c r="R392" s="997" t="s">
        <v>3591</v>
      </c>
      <c r="S392" s="23" t="s">
        <v>340</v>
      </c>
      <c r="T392" s="23" t="s">
        <v>340</v>
      </c>
      <c r="U392" s="996" t="s">
        <v>3772</v>
      </c>
      <c r="V392" s="996" t="s">
        <v>3773</v>
      </c>
      <c r="W392" s="996" t="s">
        <v>4077</v>
      </c>
      <c r="X392" s="996" t="s">
        <v>3960</v>
      </c>
      <c r="Y392" s="996" t="s">
        <v>3771</v>
      </c>
      <c r="Z392" s="748" t="s">
        <v>340</v>
      </c>
      <c r="AA392" s="23" t="s">
        <v>340</v>
      </c>
      <c r="AB392" s="23" t="s">
        <v>340</v>
      </c>
      <c r="AC392" s="23" t="s">
        <v>340</v>
      </c>
      <c r="AD392" s="23" t="s">
        <v>340</v>
      </c>
      <c r="AE392" s="998"/>
      <c r="AF392" s="1013" t="s">
        <v>3963</v>
      </c>
      <c r="AG392" s="1013" t="s">
        <v>3964</v>
      </c>
      <c r="AH392" s="1013" t="s">
        <v>3965</v>
      </c>
      <c r="AI392" s="23" t="s">
        <v>340</v>
      </c>
      <c r="AJ392" s="23" t="s">
        <v>340</v>
      </c>
      <c r="AK392" s="23" t="s">
        <v>340</v>
      </c>
      <c r="AL392" s="23" t="s">
        <v>340</v>
      </c>
      <c r="AM392" s="23" t="s">
        <v>340</v>
      </c>
      <c r="AN392" s="701" t="s">
        <v>449</v>
      </c>
      <c r="AO392" s="701" t="s">
        <v>342</v>
      </c>
      <c r="AP392" s="701" t="s">
        <v>459</v>
      </c>
      <c r="AQ392" s="675" t="s">
        <v>340</v>
      </c>
    </row>
    <row r="393" spans="1:43" ht="14.7" thickTop="1">
      <c r="A393" s="994" t="s">
        <v>99</v>
      </c>
      <c r="B393" s="973" t="s">
        <v>414</v>
      </c>
      <c r="C393" s="65" t="s">
        <v>340</v>
      </c>
      <c r="D393" s="65" t="s">
        <v>340</v>
      </c>
      <c r="E393" s="65" t="s">
        <v>340</v>
      </c>
      <c r="F393" s="65" t="s">
        <v>340</v>
      </c>
      <c r="G393" s="65" t="s">
        <v>340</v>
      </c>
      <c r="H393" s="65" t="s">
        <v>340</v>
      </c>
      <c r="I393" s="65" t="s">
        <v>340</v>
      </c>
      <c r="J393" s="65" t="s">
        <v>340</v>
      </c>
      <c r="K393" s="65" t="s">
        <v>340</v>
      </c>
      <c r="L393" s="65" t="s">
        <v>340</v>
      </c>
      <c r="M393" s="65" t="s">
        <v>340</v>
      </c>
      <c r="N393" s="65" t="s">
        <v>340</v>
      </c>
      <c r="O393" s="65" t="s">
        <v>340</v>
      </c>
      <c r="P393" s="65" t="s">
        <v>340</v>
      </c>
      <c r="Q393" s="65" t="s">
        <v>340</v>
      </c>
      <c r="R393" s="65" t="s">
        <v>340</v>
      </c>
      <c r="S393" s="65" t="s">
        <v>340</v>
      </c>
      <c r="T393" s="65" t="s">
        <v>340</v>
      </c>
      <c r="U393" s="65" t="s">
        <v>340</v>
      </c>
      <c r="V393" s="65" t="s">
        <v>340</v>
      </c>
      <c r="W393" s="65" t="s">
        <v>340</v>
      </c>
      <c r="X393" s="65" t="s">
        <v>340</v>
      </c>
      <c r="Y393" s="65" t="s">
        <v>340</v>
      </c>
      <c r="Z393" s="65" t="s">
        <v>340</v>
      </c>
      <c r="AA393" s="65" t="s">
        <v>340</v>
      </c>
      <c r="AB393" s="65" t="s">
        <v>340</v>
      </c>
      <c r="AC393" s="65" t="s">
        <v>340</v>
      </c>
      <c r="AD393" s="65" t="s">
        <v>340</v>
      </c>
      <c r="AE393" s="65" t="s">
        <v>340</v>
      </c>
      <c r="AF393" s="65" t="s">
        <v>340</v>
      </c>
      <c r="AG393" s="65" t="s">
        <v>340</v>
      </c>
      <c r="AH393" s="65" t="s">
        <v>340</v>
      </c>
      <c r="AI393" s="65" t="s">
        <v>340</v>
      </c>
      <c r="AJ393" s="65" t="s">
        <v>340</v>
      </c>
      <c r="AK393" s="65" t="s">
        <v>340</v>
      </c>
      <c r="AL393" s="65" t="s">
        <v>340</v>
      </c>
      <c r="AM393" s="65" t="s">
        <v>340</v>
      </c>
      <c r="AN393" s="850" t="s">
        <v>449</v>
      </c>
      <c r="AO393" s="850" t="s">
        <v>449</v>
      </c>
      <c r="AP393" s="850" t="s">
        <v>449</v>
      </c>
      <c r="AQ393" s="995" t="s">
        <v>340</v>
      </c>
    </row>
    <row r="394" spans="1:43" ht="14.7" thickBot="1">
      <c r="A394" s="825" t="s">
        <v>97</v>
      </c>
      <c r="B394" s="1010" t="s">
        <v>414</v>
      </c>
      <c r="C394" s="748" t="s">
        <v>340</v>
      </c>
      <c r="D394" s="748" t="s">
        <v>340</v>
      </c>
      <c r="E394" s="748" t="s">
        <v>340</v>
      </c>
      <c r="F394" s="748" t="s">
        <v>340</v>
      </c>
      <c r="G394" s="748" t="s">
        <v>340</v>
      </c>
      <c r="H394" s="748" t="s">
        <v>340</v>
      </c>
      <c r="I394" s="748" t="s">
        <v>340</v>
      </c>
      <c r="J394" s="748" t="s">
        <v>340</v>
      </c>
      <c r="K394" s="748" t="s">
        <v>340</v>
      </c>
      <c r="L394" s="748" t="s">
        <v>340</v>
      </c>
      <c r="M394" s="748" t="s">
        <v>340</v>
      </c>
      <c r="N394" s="748" t="s">
        <v>340</v>
      </c>
      <c r="O394" s="748" t="s">
        <v>340</v>
      </c>
      <c r="P394" s="748" t="s">
        <v>340</v>
      </c>
      <c r="Q394" s="748" t="s">
        <v>340</v>
      </c>
      <c r="R394" s="748" t="s">
        <v>340</v>
      </c>
      <c r="S394" s="748" t="s">
        <v>340</v>
      </c>
      <c r="T394" s="748" t="s">
        <v>340</v>
      </c>
      <c r="U394" s="748" t="s">
        <v>340</v>
      </c>
      <c r="V394" s="748" t="s">
        <v>340</v>
      </c>
      <c r="W394" s="748" t="s">
        <v>340</v>
      </c>
      <c r="X394" s="748" t="s">
        <v>340</v>
      </c>
      <c r="Y394" s="748" t="s">
        <v>340</v>
      </c>
      <c r="Z394" s="748" t="s">
        <v>340</v>
      </c>
      <c r="AA394" s="748" t="s">
        <v>340</v>
      </c>
      <c r="AB394" s="748" t="s">
        <v>340</v>
      </c>
      <c r="AC394" s="748" t="s">
        <v>340</v>
      </c>
      <c r="AD394" s="748" t="s">
        <v>340</v>
      </c>
      <c r="AE394" s="748" t="s">
        <v>340</v>
      </c>
      <c r="AF394" s="748" t="s">
        <v>340</v>
      </c>
      <c r="AG394" s="748" t="s">
        <v>340</v>
      </c>
      <c r="AH394" s="748" t="s">
        <v>340</v>
      </c>
      <c r="AI394" s="748" t="s">
        <v>340</v>
      </c>
      <c r="AJ394" s="748" t="s">
        <v>340</v>
      </c>
      <c r="AK394" s="748" t="s">
        <v>340</v>
      </c>
      <c r="AL394" s="748" t="s">
        <v>340</v>
      </c>
      <c r="AM394" s="748" t="s">
        <v>340</v>
      </c>
      <c r="AN394" s="761" t="s">
        <v>449</v>
      </c>
      <c r="AO394" s="761" t="s">
        <v>449</v>
      </c>
      <c r="AP394" s="761" t="s">
        <v>449</v>
      </c>
      <c r="AQ394" s="749" t="s">
        <v>340</v>
      </c>
    </row>
    <row r="395" spans="1:43">
      <c r="A395" s="823" t="s">
        <v>101</v>
      </c>
      <c r="B395" s="1011" t="s">
        <v>414</v>
      </c>
      <c r="C395" s="745" t="s">
        <v>340</v>
      </c>
      <c r="D395" s="745" t="s">
        <v>340</v>
      </c>
      <c r="E395" s="745" t="s">
        <v>340</v>
      </c>
      <c r="F395" s="745" t="s">
        <v>340</v>
      </c>
      <c r="G395" s="745" t="s">
        <v>340</v>
      </c>
      <c r="H395" s="745" t="s">
        <v>340</v>
      </c>
      <c r="I395" s="745" t="s">
        <v>340</v>
      </c>
      <c r="J395" s="745" t="s">
        <v>340</v>
      </c>
      <c r="K395" s="745" t="s">
        <v>340</v>
      </c>
      <c r="L395" s="745" t="s">
        <v>340</v>
      </c>
      <c r="M395" s="745" t="s">
        <v>340</v>
      </c>
      <c r="N395" s="745" t="s">
        <v>340</v>
      </c>
      <c r="O395" s="745" t="s">
        <v>340</v>
      </c>
      <c r="P395" s="745" t="s">
        <v>340</v>
      </c>
      <c r="Q395" s="745" t="s">
        <v>340</v>
      </c>
      <c r="R395" s="745" t="s">
        <v>340</v>
      </c>
      <c r="S395" s="745" t="s">
        <v>340</v>
      </c>
      <c r="T395" s="745" t="s">
        <v>340</v>
      </c>
      <c r="U395" s="745" t="s">
        <v>340</v>
      </c>
      <c r="V395" s="745" t="s">
        <v>340</v>
      </c>
      <c r="W395" s="745" t="s">
        <v>340</v>
      </c>
      <c r="X395" s="745" t="s">
        <v>340</v>
      </c>
      <c r="Y395" s="745" t="s">
        <v>340</v>
      </c>
      <c r="Z395" s="745" t="s">
        <v>340</v>
      </c>
      <c r="AA395" s="745" t="s">
        <v>340</v>
      </c>
      <c r="AB395" s="745" t="s">
        <v>340</v>
      </c>
      <c r="AC395" s="745" t="s">
        <v>340</v>
      </c>
      <c r="AD395" s="745" t="s">
        <v>340</v>
      </c>
      <c r="AE395" s="745" t="s">
        <v>340</v>
      </c>
      <c r="AF395" s="745" t="s">
        <v>340</v>
      </c>
      <c r="AG395" s="745" t="s">
        <v>340</v>
      </c>
      <c r="AH395" s="745" t="s">
        <v>340</v>
      </c>
      <c r="AI395" s="745" t="s">
        <v>340</v>
      </c>
      <c r="AJ395" s="745" t="s">
        <v>340</v>
      </c>
      <c r="AK395" s="745" t="s">
        <v>340</v>
      </c>
      <c r="AL395" s="745" t="s">
        <v>340</v>
      </c>
      <c r="AM395" s="745" t="s">
        <v>340</v>
      </c>
      <c r="AN395" s="848" t="s">
        <v>449</v>
      </c>
      <c r="AO395" s="848" t="s">
        <v>449</v>
      </c>
      <c r="AP395" s="848" t="s">
        <v>449</v>
      </c>
      <c r="AQ395" s="746" t="s">
        <v>340</v>
      </c>
    </row>
    <row r="396" spans="1:43">
      <c r="A396" s="824" t="s">
        <v>100</v>
      </c>
      <c r="B396" s="679" t="s">
        <v>414</v>
      </c>
      <c r="C396" s="18" t="s">
        <v>340</v>
      </c>
      <c r="D396" s="18" t="s">
        <v>340</v>
      </c>
      <c r="E396" s="18" t="s">
        <v>340</v>
      </c>
      <c r="F396" s="18" t="s">
        <v>340</v>
      </c>
      <c r="G396" s="18" t="s">
        <v>340</v>
      </c>
      <c r="H396" s="18" t="s">
        <v>340</v>
      </c>
      <c r="I396" s="18" t="s">
        <v>340</v>
      </c>
      <c r="J396" s="18" t="s">
        <v>340</v>
      </c>
      <c r="K396" s="18" t="s">
        <v>340</v>
      </c>
      <c r="L396" s="18" t="s">
        <v>340</v>
      </c>
      <c r="M396" s="18" t="s">
        <v>340</v>
      </c>
      <c r="N396" s="18" t="s">
        <v>340</v>
      </c>
      <c r="O396" s="18" t="s">
        <v>340</v>
      </c>
      <c r="P396" s="18" t="s">
        <v>340</v>
      </c>
      <c r="Q396" s="18" t="s">
        <v>340</v>
      </c>
      <c r="R396" s="18" t="s">
        <v>340</v>
      </c>
      <c r="S396" s="18" t="s">
        <v>340</v>
      </c>
      <c r="T396" s="18" t="s">
        <v>340</v>
      </c>
      <c r="U396" s="18" t="s">
        <v>340</v>
      </c>
      <c r="V396" s="18" t="s">
        <v>340</v>
      </c>
      <c r="W396" s="18" t="s">
        <v>340</v>
      </c>
      <c r="X396" s="18" t="s">
        <v>340</v>
      </c>
      <c r="Y396" s="18" t="s">
        <v>340</v>
      </c>
      <c r="Z396" s="18" t="s">
        <v>340</v>
      </c>
      <c r="AA396" s="18" t="s">
        <v>340</v>
      </c>
      <c r="AB396" s="18" t="s">
        <v>340</v>
      </c>
      <c r="AC396" s="18" t="s">
        <v>340</v>
      </c>
      <c r="AD396" s="18" t="s">
        <v>340</v>
      </c>
      <c r="AE396" s="18" t="s">
        <v>340</v>
      </c>
      <c r="AF396" s="18" t="s">
        <v>340</v>
      </c>
      <c r="AG396" s="18" t="s">
        <v>340</v>
      </c>
      <c r="AH396" s="18" t="s">
        <v>340</v>
      </c>
      <c r="AI396" s="18" t="s">
        <v>340</v>
      </c>
      <c r="AJ396" s="18" t="s">
        <v>340</v>
      </c>
      <c r="AK396" s="18" t="s">
        <v>340</v>
      </c>
      <c r="AL396" s="18" t="s">
        <v>340</v>
      </c>
      <c r="AM396" s="18" t="s">
        <v>340</v>
      </c>
      <c r="AN396" s="80" t="s">
        <v>449</v>
      </c>
      <c r="AO396" s="80" t="s">
        <v>449</v>
      </c>
      <c r="AP396" s="80" t="s">
        <v>449</v>
      </c>
      <c r="AQ396" s="747" t="s">
        <v>340</v>
      </c>
    </row>
    <row r="397" spans="1:43">
      <c r="A397" s="824" t="s">
        <v>162</v>
      </c>
      <c r="B397" s="679" t="s">
        <v>414</v>
      </c>
      <c r="C397" s="18" t="s">
        <v>340</v>
      </c>
      <c r="D397" s="18" t="s">
        <v>340</v>
      </c>
      <c r="E397" s="18" t="s">
        <v>340</v>
      </c>
      <c r="F397" s="18" t="s">
        <v>340</v>
      </c>
      <c r="G397" s="18" t="s">
        <v>340</v>
      </c>
      <c r="H397" s="18" t="s">
        <v>340</v>
      </c>
      <c r="I397" s="18" t="s">
        <v>340</v>
      </c>
      <c r="J397" s="18" t="s">
        <v>340</v>
      </c>
      <c r="K397" s="18" t="s">
        <v>340</v>
      </c>
      <c r="L397" s="18" t="s">
        <v>340</v>
      </c>
      <c r="M397" s="18" t="s">
        <v>340</v>
      </c>
      <c r="N397" s="18" t="s">
        <v>340</v>
      </c>
      <c r="O397" s="18" t="s">
        <v>340</v>
      </c>
      <c r="P397" s="18" t="s">
        <v>340</v>
      </c>
      <c r="Q397" s="18" t="s">
        <v>340</v>
      </c>
      <c r="R397" s="18" t="s">
        <v>340</v>
      </c>
      <c r="S397" s="18" t="s">
        <v>340</v>
      </c>
      <c r="T397" s="18" t="s">
        <v>340</v>
      </c>
      <c r="U397" s="18" t="s">
        <v>340</v>
      </c>
      <c r="V397" s="18" t="s">
        <v>340</v>
      </c>
      <c r="W397" s="18" t="s">
        <v>340</v>
      </c>
      <c r="X397" s="18" t="s">
        <v>340</v>
      </c>
      <c r="Y397" s="18" t="s">
        <v>340</v>
      </c>
      <c r="Z397" s="18" t="s">
        <v>340</v>
      </c>
      <c r="AA397" s="18" t="s">
        <v>340</v>
      </c>
      <c r="AB397" s="18" t="s">
        <v>340</v>
      </c>
      <c r="AC397" s="18" t="s">
        <v>340</v>
      </c>
      <c r="AD397" s="18" t="s">
        <v>340</v>
      </c>
      <c r="AE397" s="18" t="s">
        <v>340</v>
      </c>
      <c r="AF397" s="18" t="s">
        <v>340</v>
      </c>
      <c r="AG397" s="18" t="s">
        <v>340</v>
      </c>
      <c r="AH397" s="18" t="s">
        <v>340</v>
      </c>
      <c r="AI397" s="18" t="s">
        <v>340</v>
      </c>
      <c r="AJ397" s="18" t="s">
        <v>340</v>
      </c>
      <c r="AK397" s="18" t="s">
        <v>340</v>
      </c>
      <c r="AL397" s="18" t="s">
        <v>340</v>
      </c>
      <c r="AM397" s="18" t="s">
        <v>340</v>
      </c>
      <c r="AN397" s="80" t="s">
        <v>449</v>
      </c>
      <c r="AO397" s="80" t="s">
        <v>449</v>
      </c>
      <c r="AP397" s="80" t="s">
        <v>449</v>
      </c>
      <c r="AQ397" s="747" t="s">
        <v>340</v>
      </c>
    </row>
    <row r="398" spans="1:43">
      <c r="A398" s="824" t="s">
        <v>163</v>
      </c>
      <c r="B398" s="679" t="s">
        <v>414</v>
      </c>
      <c r="C398" s="18" t="s">
        <v>340</v>
      </c>
      <c r="D398" s="18" t="s">
        <v>340</v>
      </c>
      <c r="E398" s="18" t="s">
        <v>340</v>
      </c>
      <c r="F398" s="18" t="s">
        <v>340</v>
      </c>
      <c r="G398" s="18" t="s">
        <v>340</v>
      </c>
      <c r="H398" s="18" t="s">
        <v>340</v>
      </c>
      <c r="I398" s="18" t="s">
        <v>340</v>
      </c>
      <c r="J398" s="18" t="s">
        <v>340</v>
      </c>
      <c r="K398" s="18" t="s">
        <v>340</v>
      </c>
      <c r="L398" s="18" t="s">
        <v>340</v>
      </c>
      <c r="M398" s="18" t="s">
        <v>340</v>
      </c>
      <c r="N398" s="18" t="s">
        <v>340</v>
      </c>
      <c r="O398" s="18" t="s">
        <v>340</v>
      </c>
      <c r="P398" s="18" t="s">
        <v>340</v>
      </c>
      <c r="Q398" s="18" t="s">
        <v>340</v>
      </c>
      <c r="R398" s="18" t="s">
        <v>340</v>
      </c>
      <c r="S398" s="18" t="s">
        <v>340</v>
      </c>
      <c r="T398" s="18" t="s">
        <v>340</v>
      </c>
      <c r="U398" s="18" t="s">
        <v>340</v>
      </c>
      <c r="V398" s="18" t="s">
        <v>340</v>
      </c>
      <c r="W398" s="18" t="s">
        <v>340</v>
      </c>
      <c r="X398" s="18" t="s">
        <v>340</v>
      </c>
      <c r="Y398" s="18" t="s">
        <v>340</v>
      </c>
      <c r="Z398" s="18" t="s">
        <v>340</v>
      </c>
      <c r="AA398" s="18" t="s">
        <v>340</v>
      </c>
      <c r="AB398" s="18" t="s">
        <v>340</v>
      </c>
      <c r="AC398" s="18" t="s">
        <v>340</v>
      </c>
      <c r="AD398" s="18" t="s">
        <v>340</v>
      </c>
      <c r="AE398" s="18" t="s">
        <v>340</v>
      </c>
      <c r="AF398" s="18" t="s">
        <v>340</v>
      </c>
      <c r="AG398" s="18" t="s">
        <v>340</v>
      </c>
      <c r="AH398" s="18" t="s">
        <v>340</v>
      </c>
      <c r="AI398" s="18" t="s">
        <v>340</v>
      </c>
      <c r="AJ398" s="18" t="s">
        <v>340</v>
      </c>
      <c r="AK398" s="18" t="s">
        <v>340</v>
      </c>
      <c r="AL398" s="18" t="s">
        <v>340</v>
      </c>
      <c r="AM398" s="18" t="s">
        <v>340</v>
      </c>
      <c r="AN398" s="80" t="s">
        <v>449</v>
      </c>
      <c r="AO398" s="80" t="s">
        <v>449</v>
      </c>
      <c r="AP398" s="80" t="s">
        <v>449</v>
      </c>
      <c r="AQ398" s="747" t="s">
        <v>340</v>
      </c>
    </row>
    <row r="399" spans="1:43" ht="14.7" thickBot="1">
      <c r="A399" s="833" t="s">
        <v>908</v>
      </c>
      <c r="B399" s="1010" t="s">
        <v>414</v>
      </c>
      <c r="C399" s="748" t="s">
        <v>340</v>
      </c>
      <c r="D399" s="748" t="s">
        <v>340</v>
      </c>
      <c r="E399" s="748" t="s">
        <v>340</v>
      </c>
      <c r="F399" s="748" t="s">
        <v>340</v>
      </c>
      <c r="G399" s="748" t="s">
        <v>340</v>
      </c>
      <c r="H399" s="748" t="s">
        <v>340</v>
      </c>
      <c r="I399" s="748" t="s">
        <v>340</v>
      </c>
      <c r="J399" s="748" t="s">
        <v>340</v>
      </c>
      <c r="K399" s="748" t="s">
        <v>340</v>
      </c>
      <c r="L399" s="748" t="s">
        <v>340</v>
      </c>
      <c r="M399" s="748" t="s">
        <v>340</v>
      </c>
      <c r="N399" s="748" t="s">
        <v>340</v>
      </c>
      <c r="O399" s="748" t="s">
        <v>340</v>
      </c>
      <c r="P399" s="748" t="s">
        <v>340</v>
      </c>
      <c r="Q399" s="748" t="s">
        <v>340</v>
      </c>
      <c r="R399" s="748" t="s">
        <v>340</v>
      </c>
      <c r="S399" s="748" t="s">
        <v>340</v>
      </c>
      <c r="T399" s="748" t="s">
        <v>340</v>
      </c>
      <c r="U399" s="748" t="s">
        <v>340</v>
      </c>
      <c r="V399" s="748" t="s">
        <v>340</v>
      </c>
      <c r="W399" s="748" t="s">
        <v>340</v>
      </c>
      <c r="X399" s="748" t="s">
        <v>340</v>
      </c>
      <c r="Y399" s="748" t="s">
        <v>340</v>
      </c>
      <c r="Z399" s="748" t="s">
        <v>340</v>
      </c>
      <c r="AA399" s="748" t="s">
        <v>340</v>
      </c>
      <c r="AB399" s="748" t="s">
        <v>340</v>
      </c>
      <c r="AC399" s="748" t="s">
        <v>340</v>
      </c>
      <c r="AD399" s="748" t="s">
        <v>340</v>
      </c>
      <c r="AE399" s="748" t="s">
        <v>340</v>
      </c>
      <c r="AF399" s="748" t="s">
        <v>340</v>
      </c>
      <c r="AG399" s="748" t="s">
        <v>340</v>
      </c>
      <c r="AH399" s="748" t="s">
        <v>340</v>
      </c>
      <c r="AI399" s="748" t="s">
        <v>340</v>
      </c>
      <c r="AJ399" s="748" t="s">
        <v>340</v>
      </c>
      <c r="AK399" s="748" t="s">
        <v>340</v>
      </c>
      <c r="AL399" s="748" t="s">
        <v>340</v>
      </c>
      <c r="AM399" s="748" t="s">
        <v>340</v>
      </c>
      <c r="AN399" s="761" t="s">
        <v>449</v>
      </c>
      <c r="AO399" s="761" t="s">
        <v>449</v>
      </c>
      <c r="AP399" s="761" t="s">
        <v>449</v>
      </c>
      <c r="AQ399" s="747" t="s">
        <v>340</v>
      </c>
    </row>
    <row r="400" spans="1:43">
      <c r="A400" s="823" t="s">
        <v>280</v>
      </c>
      <c r="B400" s="1011" t="s">
        <v>414</v>
      </c>
      <c r="C400" s="745" t="s">
        <v>340</v>
      </c>
      <c r="D400" s="745" t="s">
        <v>340</v>
      </c>
      <c r="E400" s="745" t="s">
        <v>340</v>
      </c>
      <c r="F400" s="745" t="s">
        <v>340</v>
      </c>
      <c r="G400" s="745" t="s">
        <v>340</v>
      </c>
      <c r="H400" s="745" t="s">
        <v>340</v>
      </c>
      <c r="I400" s="745" t="s">
        <v>340</v>
      </c>
      <c r="J400" s="745" t="s">
        <v>340</v>
      </c>
      <c r="K400" s="745" t="s">
        <v>340</v>
      </c>
      <c r="L400" s="745" t="s">
        <v>340</v>
      </c>
      <c r="M400" s="745" t="s">
        <v>340</v>
      </c>
      <c r="N400" s="745" t="s">
        <v>340</v>
      </c>
      <c r="O400" s="745" t="s">
        <v>340</v>
      </c>
      <c r="P400" s="745" t="s">
        <v>340</v>
      </c>
      <c r="Q400" s="745" t="s">
        <v>340</v>
      </c>
      <c r="R400" s="745" t="s">
        <v>340</v>
      </c>
      <c r="S400" s="745" t="s">
        <v>340</v>
      </c>
      <c r="T400" s="745" t="s">
        <v>340</v>
      </c>
      <c r="U400" s="745" t="s">
        <v>340</v>
      </c>
      <c r="V400" s="745" t="s">
        <v>340</v>
      </c>
      <c r="W400" s="745" t="s">
        <v>340</v>
      </c>
      <c r="X400" s="745" t="s">
        <v>340</v>
      </c>
      <c r="Y400" s="745" t="s">
        <v>340</v>
      </c>
      <c r="Z400" s="745" t="s">
        <v>340</v>
      </c>
      <c r="AA400" s="745" t="s">
        <v>340</v>
      </c>
      <c r="AB400" s="745" t="s">
        <v>340</v>
      </c>
      <c r="AC400" s="745" t="s">
        <v>340</v>
      </c>
      <c r="AD400" s="745" t="s">
        <v>340</v>
      </c>
      <c r="AE400" s="745" t="s">
        <v>340</v>
      </c>
      <c r="AF400" s="745" t="s">
        <v>340</v>
      </c>
      <c r="AG400" s="745" t="s">
        <v>340</v>
      </c>
      <c r="AH400" s="745" t="s">
        <v>340</v>
      </c>
      <c r="AI400" s="745" t="s">
        <v>340</v>
      </c>
      <c r="AJ400" s="745" t="s">
        <v>340</v>
      </c>
      <c r="AK400" s="745" t="s">
        <v>340</v>
      </c>
      <c r="AL400" s="745" t="s">
        <v>340</v>
      </c>
      <c r="AM400" s="745" t="s">
        <v>340</v>
      </c>
      <c r="AN400" s="848" t="s">
        <v>449</v>
      </c>
      <c r="AO400" s="848" t="s">
        <v>449</v>
      </c>
      <c r="AP400" s="848" t="s">
        <v>449</v>
      </c>
      <c r="AQ400" s="746" t="s">
        <v>340</v>
      </c>
    </row>
    <row r="401" spans="1:43" ht="14.7" thickBot="1">
      <c r="A401" s="1027" t="s">
        <v>281</v>
      </c>
      <c r="B401" s="683" t="s">
        <v>414</v>
      </c>
      <c r="C401" s="22" t="s">
        <v>340</v>
      </c>
      <c r="D401" s="22" t="s">
        <v>340</v>
      </c>
      <c r="E401" s="22" t="s">
        <v>340</v>
      </c>
      <c r="F401" s="22" t="s">
        <v>340</v>
      </c>
      <c r="G401" s="22" t="s">
        <v>340</v>
      </c>
      <c r="H401" s="22" t="s">
        <v>340</v>
      </c>
      <c r="I401" s="22" t="s">
        <v>340</v>
      </c>
      <c r="J401" s="22" t="s">
        <v>340</v>
      </c>
      <c r="K401" s="22" t="s">
        <v>340</v>
      </c>
      <c r="L401" s="22" t="s">
        <v>340</v>
      </c>
      <c r="M401" s="22" t="s">
        <v>340</v>
      </c>
      <c r="N401" s="22" t="s">
        <v>340</v>
      </c>
      <c r="O401" s="22" t="s">
        <v>340</v>
      </c>
      <c r="P401" s="22" t="s">
        <v>340</v>
      </c>
      <c r="Q401" s="22" t="s">
        <v>340</v>
      </c>
      <c r="R401" s="22" t="s">
        <v>340</v>
      </c>
      <c r="S401" s="22" t="s">
        <v>340</v>
      </c>
      <c r="T401" s="22" t="s">
        <v>340</v>
      </c>
      <c r="U401" s="22" t="s">
        <v>340</v>
      </c>
      <c r="V401" s="22" t="s">
        <v>340</v>
      </c>
      <c r="W401" s="22" t="s">
        <v>340</v>
      </c>
      <c r="X401" s="22" t="s">
        <v>340</v>
      </c>
      <c r="Y401" s="22" t="s">
        <v>340</v>
      </c>
      <c r="Z401" s="22" t="s">
        <v>340</v>
      </c>
      <c r="AA401" s="22" t="s">
        <v>340</v>
      </c>
      <c r="AB401" s="22" t="s">
        <v>340</v>
      </c>
      <c r="AC401" s="22" t="s">
        <v>340</v>
      </c>
      <c r="AD401" s="22" t="s">
        <v>340</v>
      </c>
      <c r="AE401" s="22" t="s">
        <v>340</v>
      </c>
      <c r="AF401" s="22" t="s">
        <v>340</v>
      </c>
      <c r="AG401" s="22" t="s">
        <v>340</v>
      </c>
      <c r="AH401" s="22" t="s">
        <v>340</v>
      </c>
      <c r="AI401" s="22" t="s">
        <v>340</v>
      </c>
      <c r="AJ401" s="22" t="s">
        <v>340</v>
      </c>
      <c r="AK401" s="22" t="s">
        <v>340</v>
      </c>
      <c r="AL401" s="22" t="s">
        <v>340</v>
      </c>
      <c r="AM401" s="22" t="s">
        <v>340</v>
      </c>
      <c r="AN401" s="84" t="s">
        <v>449</v>
      </c>
      <c r="AO401" s="84" t="s">
        <v>449</v>
      </c>
      <c r="AP401" s="84" t="s">
        <v>449</v>
      </c>
      <c r="AQ401" s="1028" t="s">
        <v>340</v>
      </c>
    </row>
    <row r="402" spans="1:43" ht="14.7" thickTop="1">
      <c r="A402" s="1001" t="s">
        <v>3812</v>
      </c>
      <c r="B402" s="893" t="s">
        <v>3890</v>
      </c>
      <c r="C402" s="991" t="s">
        <v>342</v>
      </c>
      <c r="D402" s="1038" t="s">
        <v>342</v>
      </c>
      <c r="E402" s="1038" t="s">
        <v>340</v>
      </c>
      <c r="F402" s="1038" t="s">
        <v>340</v>
      </c>
      <c r="G402" s="1038" t="s">
        <v>340</v>
      </c>
      <c r="H402" s="1038" t="s">
        <v>340</v>
      </c>
      <c r="I402" s="1038" t="s">
        <v>340</v>
      </c>
      <c r="J402" s="1038" t="s">
        <v>340</v>
      </c>
      <c r="K402" s="1038" t="s">
        <v>340</v>
      </c>
      <c r="L402" s="1038" t="s">
        <v>340</v>
      </c>
      <c r="M402" s="1038" t="s">
        <v>340</v>
      </c>
      <c r="N402" s="1038" t="s">
        <v>340</v>
      </c>
      <c r="O402" s="1038" t="s">
        <v>340</v>
      </c>
      <c r="P402" s="1038" t="s">
        <v>340</v>
      </c>
      <c r="Q402" s="1038" t="s">
        <v>340</v>
      </c>
      <c r="R402" s="1038" t="s">
        <v>340</v>
      </c>
      <c r="S402" s="1038" t="s">
        <v>340</v>
      </c>
      <c r="T402" s="1038" t="s">
        <v>340</v>
      </c>
      <c r="U402" s="1038" t="s">
        <v>340</v>
      </c>
      <c r="V402" s="1025" t="s">
        <v>3830</v>
      </c>
      <c r="W402" s="1038" t="s">
        <v>340</v>
      </c>
      <c r="X402" s="1038" t="s">
        <v>340</v>
      </c>
      <c r="Y402" s="1038" t="s">
        <v>340</v>
      </c>
      <c r="Z402" s="1038" t="s">
        <v>340</v>
      </c>
      <c r="AA402" s="1038" t="s">
        <v>340</v>
      </c>
      <c r="AB402" s="1038" t="s">
        <v>340</v>
      </c>
      <c r="AC402" s="1038" t="s">
        <v>340</v>
      </c>
      <c r="AD402" s="1038" t="s">
        <v>340</v>
      </c>
      <c r="AE402" s="1038" t="s">
        <v>340</v>
      </c>
      <c r="AF402" s="1038" t="s">
        <v>340</v>
      </c>
      <c r="AG402" s="1038" t="s">
        <v>340</v>
      </c>
      <c r="AH402" s="1038" t="s">
        <v>340</v>
      </c>
      <c r="AI402" s="1038" t="s">
        <v>340</v>
      </c>
      <c r="AJ402" s="1038" t="s">
        <v>340</v>
      </c>
      <c r="AK402" s="1038" t="s">
        <v>340</v>
      </c>
      <c r="AL402" s="1038" t="s">
        <v>340</v>
      </c>
      <c r="AM402" s="1038" t="s">
        <v>340</v>
      </c>
      <c r="AN402" s="671" t="s">
        <v>449</v>
      </c>
      <c r="AO402" s="671" t="s">
        <v>342</v>
      </c>
      <c r="AP402" s="671" t="s">
        <v>3891</v>
      </c>
      <c r="AQ402" s="1029" t="s">
        <v>340</v>
      </c>
    </row>
    <row r="403" spans="1:43">
      <c r="A403" s="1002" t="s">
        <v>3819</v>
      </c>
      <c r="B403" s="827" t="s">
        <v>3890</v>
      </c>
      <c r="C403" s="809" t="s">
        <v>342</v>
      </c>
      <c r="D403" s="1039" t="s">
        <v>342</v>
      </c>
      <c r="E403" s="1039" t="s">
        <v>340</v>
      </c>
      <c r="F403" s="1039" t="s">
        <v>340</v>
      </c>
      <c r="G403" s="1039" t="s">
        <v>340</v>
      </c>
      <c r="H403" s="1039" t="s">
        <v>340</v>
      </c>
      <c r="I403" s="1039" t="s">
        <v>340</v>
      </c>
      <c r="J403" s="1039" t="s">
        <v>340</v>
      </c>
      <c r="K403" s="1039" t="s">
        <v>340</v>
      </c>
      <c r="L403" s="1039" t="s">
        <v>340</v>
      </c>
      <c r="M403" s="1039" t="s">
        <v>340</v>
      </c>
      <c r="N403" s="1039" t="s">
        <v>340</v>
      </c>
      <c r="O403" s="1039" t="s">
        <v>340</v>
      </c>
      <c r="P403" s="1039" t="s">
        <v>340</v>
      </c>
      <c r="Q403" s="1039" t="s">
        <v>340</v>
      </c>
      <c r="R403" s="1039" t="s">
        <v>340</v>
      </c>
      <c r="S403" s="1039" t="s">
        <v>340</v>
      </c>
      <c r="T403" s="1039" t="s">
        <v>340</v>
      </c>
      <c r="U403" s="1039" t="s">
        <v>340</v>
      </c>
      <c r="V403" s="18" t="s">
        <v>3830</v>
      </c>
      <c r="W403" s="1039" t="s">
        <v>340</v>
      </c>
      <c r="X403" s="1039" t="s">
        <v>340</v>
      </c>
      <c r="Y403" s="1039" t="s">
        <v>340</v>
      </c>
      <c r="Z403" s="1039" t="s">
        <v>340</v>
      </c>
      <c r="AA403" s="1039" t="s">
        <v>340</v>
      </c>
      <c r="AB403" s="1039" t="s">
        <v>340</v>
      </c>
      <c r="AC403" s="1039" t="s">
        <v>340</v>
      </c>
      <c r="AD403" s="1039" t="s">
        <v>340</v>
      </c>
      <c r="AE403" s="1039" t="s">
        <v>340</v>
      </c>
      <c r="AF403" s="1039" t="s">
        <v>340</v>
      </c>
      <c r="AG403" s="1039" t="s">
        <v>340</v>
      </c>
      <c r="AH403" s="1039" t="s">
        <v>340</v>
      </c>
      <c r="AI403" s="1039" t="s">
        <v>340</v>
      </c>
      <c r="AJ403" s="1039" t="s">
        <v>340</v>
      </c>
      <c r="AK403" s="1039" t="s">
        <v>340</v>
      </c>
      <c r="AL403" s="1039" t="s">
        <v>340</v>
      </c>
      <c r="AM403" s="1039" t="s">
        <v>340</v>
      </c>
      <c r="AN403" s="80" t="s">
        <v>449</v>
      </c>
      <c r="AO403" s="80" t="s">
        <v>342</v>
      </c>
      <c r="AP403" s="80" t="s">
        <v>3891</v>
      </c>
      <c r="AQ403" s="1030" t="s">
        <v>340</v>
      </c>
    </row>
    <row r="404" spans="1:43">
      <c r="A404" s="1002" t="s">
        <v>3813</v>
      </c>
      <c r="B404" s="827" t="s">
        <v>3890</v>
      </c>
      <c r="C404" s="809" t="s">
        <v>342</v>
      </c>
      <c r="D404" s="1039" t="s">
        <v>342</v>
      </c>
      <c r="E404" s="1039" t="s">
        <v>340</v>
      </c>
      <c r="F404" s="1039" t="s">
        <v>340</v>
      </c>
      <c r="G404" s="1039" t="s">
        <v>340</v>
      </c>
      <c r="H404" s="1039" t="s">
        <v>340</v>
      </c>
      <c r="I404" s="1039" t="s">
        <v>340</v>
      </c>
      <c r="J404" s="1039" t="s">
        <v>340</v>
      </c>
      <c r="K404" s="1039" t="s">
        <v>340</v>
      </c>
      <c r="L404" s="1039" t="s">
        <v>340</v>
      </c>
      <c r="M404" s="1039" t="s">
        <v>340</v>
      </c>
      <c r="N404" s="1039" t="s">
        <v>340</v>
      </c>
      <c r="O404" s="1039" t="s">
        <v>340</v>
      </c>
      <c r="P404" s="1039" t="s">
        <v>340</v>
      </c>
      <c r="Q404" s="1039" t="s">
        <v>340</v>
      </c>
      <c r="R404" s="1039" t="s">
        <v>340</v>
      </c>
      <c r="S404" s="1039" t="s">
        <v>340</v>
      </c>
      <c r="T404" s="1039" t="s">
        <v>340</v>
      </c>
      <c r="U404" s="1039" t="s">
        <v>340</v>
      </c>
      <c r="V404" s="18" t="s">
        <v>3830</v>
      </c>
      <c r="W404" s="1039" t="s">
        <v>340</v>
      </c>
      <c r="X404" s="1039" t="s">
        <v>340</v>
      </c>
      <c r="Y404" s="1039" t="s">
        <v>340</v>
      </c>
      <c r="Z404" s="1039" t="s">
        <v>340</v>
      </c>
      <c r="AA404" s="1039" t="s">
        <v>340</v>
      </c>
      <c r="AB404" s="1039" t="s">
        <v>340</v>
      </c>
      <c r="AC404" s="1039" t="s">
        <v>340</v>
      </c>
      <c r="AD404" s="1039" t="s">
        <v>340</v>
      </c>
      <c r="AE404" s="1039" t="s">
        <v>340</v>
      </c>
      <c r="AF404" s="1039" t="s">
        <v>340</v>
      </c>
      <c r="AG404" s="1039" t="s">
        <v>340</v>
      </c>
      <c r="AH404" s="1039" t="s">
        <v>340</v>
      </c>
      <c r="AI404" s="1039" t="s">
        <v>340</v>
      </c>
      <c r="AJ404" s="1039" t="s">
        <v>340</v>
      </c>
      <c r="AK404" s="1039" t="s">
        <v>340</v>
      </c>
      <c r="AL404" s="1039" t="s">
        <v>340</v>
      </c>
      <c r="AM404" s="1039" t="s">
        <v>340</v>
      </c>
      <c r="AN404" s="18" t="s">
        <v>449</v>
      </c>
      <c r="AO404" s="83" t="s">
        <v>342</v>
      </c>
      <c r="AP404" s="83" t="s">
        <v>3891</v>
      </c>
      <c r="AQ404" s="1032" t="s">
        <v>340</v>
      </c>
    </row>
    <row r="405" spans="1:43">
      <c r="A405" s="1002" t="s">
        <v>3820</v>
      </c>
      <c r="B405" s="827" t="s">
        <v>3890</v>
      </c>
      <c r="C405" s="809" t="s">
        <v>342</v>
      </c>
      <c r="D405" s="1039" t="s">
        <v>342</v>
      </c>
      <c r="E405" s="1039" t="s">
        <v>340</v>
      </c>
      <c r="F405" s="1039" t="s">
        <v>340</v>
      </c>
      <c r="G405" s="1039" t="s">
        <v>340</v>
      </c>
      <c r="H405" s="1039" t="s">
        <v>340</v>
      </c>
      <c r="I405" s="1039" t="s">
        <v>340</v>
      </c>
      <c r="J405" s="1039" t="s">
        <v>340</v>
      </c>
      <c r="K405" s="1039" t="s">
        <v>340</v>
      </c>
      <c r="L405" s="1039" t="s">
        <v>340</v>
      </c>
      <c r="M405" s="1039" t="s">
        <v>340</v>
      </c>
      <c r="N405" s="1039" t="s">
        <v>340</v>
      </c>
      <c r="O405" s="1039" t="s">
        <v>340</v>
      </c>
      <c r="P405" s="1039" t="s">
        <v>340</v>
      </c>
      <c r="Q405" s="1039" t="s">
        <v>340</v>
      </c>
      <c r="R405" s="1039" t="s">
        <v>340</v>
      </c>
      <c r="S405" s="1039" t="s">
        <v>340</v>
      </c>
      <c r="T405" s="1039" t="s">
        <v>340</v>
      </c>
      <c r="U405" s="1039" t="s">
        <v>340</v>
      </c>
      <c r="V405" s="18" t="s">
        <v>3830</v>
      </c>
      <c r="W405" s="1039" t="s">
        <v>340</v>
      </c>
      <c r="X405" s="1039" t="s">
        <v>340</v>
      </c>
      <c r="Y405" s="1039" t="s">
        <v>340</v>
      </c>
      <c r="Z405" s="1039" t="s">
        <v>340</v>
      </c>
      <c r="AA405" s="1039" t="s">
        <v>340</v>
      </c>
      <c r="AB405" s="1039" t="s">
        <v>340</v>
      </c>
      <c r="AC405" s="1039" t="s">
        <v>340</v>
      </c>
      <c r="AD405" s="1039" t="s">
        <v>340</v>
      </c>
      <c r="AE405" s="1039" t="s">
        <v>340</v>
      </c>
      <c r="AF405" s="1039" t="s">
        <v>340</v>
      </c>
      <c r="AG405" s="1039" t="s">
        <v>340</v>
      </c>
      <c r="AH405" s="1039" t="s">
        <v>340</v>
      </c>
      <c r="AI405" s="1039" t="s">
        <v>340</v>
      </c>
      <c r="AJ405" s="1039" t="s">
        <v>340</v>
      </c>
      <c r="AK405" s="1039" t="s">
        <v>340</v>
      </c>
      <c r="AL405" s="1039" t="s">
        <v>340</v>
      </c>
      <c r="AM405" s="1039" t="s">
        <v>340</v>
      </c>
      <c r="AN405" s="80" t="s">
        <v>449</v>
      </c>
      <c r="AO405" s="80" t="s">
        <v>342</v>
      </c>
      <c r="AP405" s="80" t="s">
        <v>3891</v>
      </c>
      <c r="AQ405" s="1030" t="s">
        <v>340</v>
      </c>
    </row>
    <row r="406" spans="1:43" ht="14.7" thickBot="1">
      <c r="A406" s="1003" t="s">
        <v>3814</v>
      </c>
      <c r="B406" s="894" t="s">
        <v>3890</v>
      </c>
      <c r="C406" s="992" t="s">
        <v>342</v>
      </c>
      <c r="D406" s="1040" t="s">
        <v>342</v>
      </c>
      <c r="E406" s="1040" t="s">
        <v>340</v>
      </c>
      <c r="F406" s="1040" t="s">
        <v>340</v>
      </c>
      <c r="G406" s="1040" t="s">
        <v>340</v>
      </c>
      <c r="H406" s="1040" t="s">
        <v>340</v>
      </c>
      <c r="I406" s="1040" t="s">
        <v>340</v>
      </c>
      <c r="J406" s="1040" t="s">
        <v>340</v>
      </c>
      <c r="K406" s="1040" t="s">
        <v>340</v>
      </c>
      <c r="L406" s="1040" t="s">
        <v>340</v>
      </c>
      <c r="M406" s="1040" t="s">
        <v>340</v>
      </c>
      <c r="N406" s="1040" t="s">
        <v>340</v>
      </c>
      <c r="O406" s="1040" t="s">
        <v>340</v>
      </c>
      <c r="P406" s="1040" t="s">
        <v>340</v>
      </c>
      <c r="Q406" s="1040" t="s">
        <v>340</v>
      </c>
      <c r="R406" s="1040" t="s">
        <v>340</v>
      </c>
      <c r="S406" s="1040" t="s">
        <v>340</v>
      </c>
      <c r="T406" s="1040" t="s">
        <v>340</v>
      </c>
      <c r="U406" s="1040" t="s">
        <v>340</v>
      </c>
      <c r="V406" s="21" t="s">
        <v>3830</v>
      </c>
      <c r="W406" s="1040" t="s">
        <v>340</v>
      </c>
      <c r="X406" s="1040" t="s">
        <v>340</v>
      </c>
      <c r="Y406" s="1040" t="s">
        <v>340</v>
      </c>
      <c r="Z406" s="1040" t="s">
        <v>340</v>
      </c>
      <c r="AA406" s="1040" t="s">
        <v>340</v>
      </c>
      <c r="AB406" s="1040" t="s">
        <v>340</v>
      </c>
      <c r="AC406" s="1040" t="s">
        <v>340</v>
      </c>
      <c r="AD406" s="1040" t="s">
        <v>340</v>
      </c>
      <c r="AE406" s="1040" t="s">
        <v>340</v>
      </c>
      <c r="AF406" s="1040" t="s">
        <v>340</v>
      </c>
      <c r="AG406" s="1040" t="s">
        <v>340</v>
      </c>
      <c r="AH406" s="1040" t="s">
        <v>340</v>
      </c>
      <c r="AI406" s="1040" t="s">
        <v>340</v>
      </c>
      <c r="AJ406" s="1040" t="s">
        <v>340</v>
      </c>
      <c r="AK406" s="1040" t="s">
        <v>340</v>
      </c>
      <c r="AL406" s="1040" t="s">
        <v>340</v>
      </c>
      <c r="AM406" s="1040" t="s">
        <v>340</v>
      </c>
      <c r="AN406" s="672" t="s">
        <v>449</v>
      </c>
      <c r="AO406" s="672" t="s">
        <v>342</v>
      </c>
      <c r="AP406" s="672" t="s">
        <v>3891</v>
      </c>
      <c r="AQ406" s="1031" t="s">
        <v>340</v>
      </c>
    </row>
    <row r="407" spans="1:43" ht="43.5" thickTop="1">
      <c r="A407" s="1014" t="s">
        <v>3581</v>
      </c>
      <c r="B407" s="1015" t="s">
        <v>3685</v>
      </c>
      <c r="C407" s="16" t="s">
        <v>342</v>
      </c>
      <c r="D407" s="16" t="s">
        <v>340</v>
      </c>
      <c r="E407" s="16" t="s">
        <v>340</v>
      </c>
      <c r="F407" s="16" t="s">
        <v>340</v>
      </c>
      <c r="G407" s="16" t="s">
        <v>340</v>
      </c>
      <c r="H407" s="16" t="s">
        <v>340</v>
      </c>
      <c r="I407" s="16" t="s">
        <v>340</v>
      </c>
      <c r="J407" s="16" t="s">
        <v>340</v>
      </c>
      <c r="K407" s="1020" t="s">
        <v>3690</v>
      </c>
      <c r="L407" s="16" t="s">
        <v>340</v>
      </c>
      <c r="M407" s="16" t="s">
        <v>340</v>
      </c>
      <c r="N407" s="1022" t="s">
        <v>4258</v>
      </c>
      <c r="O407" s="1025" t="s">
        <v>85</v>
      </c>
      <c r="P407" s="16" t="s">
        <v>1912</v>
      </c>
      <c r="Q407" s="16" t="s">
        <v>3958</v>
      </c>
      <c r="R407" s="1020" t="s">
        <v>3692</v>
      </c>
      <c r="S407" s="1022" t="s">
        <v>4264</v>
      </c>
      <c r="T407" s="16" t="s">
        <v>4265</v>
      </c>
      <c r="U407" s="1022" t="s">
        <v>4259</v>
      </c>
      <c r="V407" s="1022" t="s">
        <v>4260</v>
      </c>
      <c r="W407" s="1022" t="s">
        <v>4261</v>
      </c>
      <c r="X407" s="1022" t="s">
        <v>4262</v>
      </c>
      <c r="Y407" s="1022" t="s">
        <v>4263</v>
      </c>
      <c r="Z407" s="16" t="s">
        <v>340</v>
      </c>
      <c r="AA407" s="16" t="s">
        <v>340</v>
      </c>
      <c r="AB407" s="16" t="s">
        <v>340</v>
      </c>
      <c r="AC407" s="16" t="s">
        <v>340</v>
      </c>
      <c r="AD407" s="16" t="s">
        <v>340</v>
      </c>
      <c r="AE407" s="16" t="s">
        <v>340</v>
      </c>
      <c r="AF407" s="16" t="s">
        <v>340</v>
      </c>
      <c r="AG407" s="16" t="s">
        <v>340</v>
      </c>
      <c r="AH407" s="16" t="s">
        <v>340</v>
      </c>
      <c r="AI407" s="16" t="s">
        <v>340</v>
      </c>
      <c r="AJ407" s="16" t="s">
        <v>342</v>
      </c>
      <c r="AK407" s="16" t="s">
        <v>340</v>
      </c>
      <c r="AL407" s="16" t="s">
        <v>340</v>
      </c>
      <c r="AM407" s="16" t="s">
        <v>3689</v>
      </c>
      <c r="AN407" s="16" t="s">
        <v>449</v>
      </c>
      <c r="AO407" s="16" t="s">
        <v>342</v>
      </c>
      <c r="AP407" s="16" t="s">
        <v>459</v>
      </c>
      <c r="AQ407" s="664" t="s">
        <v>340</v>
      </c>
    </row>
    <row r="408" spans="1:43" ht="43.2">
      <c r="A408" s="1016" t="s">
        <v>3580</v>
      </c>
      <c r="B408" s="1012" t="s">
        <v>3685</v>
      </c>
      <c r="C408" s="18" t="s">
        <v>342</v>
      </c>
      <c r="D408" s="18" t="s">
        <v>340</v>
      </c>
      <c r="E408" s="18" t="s">
        <v>340</v>
      </c>
      <c r="F408" s="1026" t="s">
        <v>340</v>
      </c>
      <c r="G408" s="18" t="s">
        <v>340</v>
      </c>
      <c r="H408" s="18" t="s">
        <v>340</v>
      </c>
      <c r="I408" s="18" t="s">
        <v>340</v>
      </c>
      <c r="J408" s="18" t="s">
        <v>340</v>
      </c>
      <c r="K408" s="750" t="s">
        <v>3690</v>
      </c>
      <c r="L408" s="18" t="s">
        <v>340</v>
      </c>
      <c r="M408" s="18" t="s">
        <v>340</v>
      </c>
      <c r="N408" s="1023" t="s">
        <v>4258</v>
      </c>
      <c r="O408" s="18" t="s">
        <v>85</v>
      </c>
      <c r="P408" s="18" t="s">
        <v>1912</v>
      </c>
      <c r="Q408" s="18" t="s">
        <v>3958</v>
      </c>
      <c r="R408" s="750" t="s">
        <v>3692</v>
      </c>
      <c r="S408" s="1023" t="s">
        <v>4264</v>
      </c>
      <c r="T408" s="18" t="s">
        <v>4265</v>
      </c>
      <c r="U408" s="1023" t="s">
        <v>4259</v>
      </c>
      <c r="V408" s="1023" t="s">
        <v>4260</v>
      </c>
      <c r="W408" s="1023" t="s">
        <v>4261</v>
      </c>
      <c r="X408" s="1023" t="s">
        <v>4262</v>
      </c>
      <c r="Y408" s="1023" t="s">
        <v>4263</v>
      </c>
      <c r="Z408" s="18" t="s">
        <v>340</v>
      </c>
      <c r="AA408" s="18" t="s">
        <v>340</v>
      </c>
      <c r="AB408" s="18" t="s">
        <v>340</v>
      </c>
      <c r="AC408" s="18" t="s">
        <v>340</v>
      </c>
      <c r="AD408" s="18" t="s">
        <v>340</v>
      </c>
      <c r="AE408" s="18" t="s">
        <v>340</v>
      </c>
      <c r="AF408" s="18" t="s">
        <v>340</v>
      </c>
      <c r="AG408" s="18" t="s">
        <v>340</v>
      </c>
      <c r="AH408" s="18" t="s">
        <v>340</v>
      </c>
      <c r="AI408" s="18" t="s">
        <v>340</v>
      </c>
      <c r="AJ408" s="18" t="s">
        <v>342</v>
      </c>
      <c r="AK408" s="18" t="s">
        <v>340</v>
      </c>
      <c r="AL408" s="18" t="s">
        <v>340</v>
      </c>
      <c r="AM408" s="18" t="s">
        <v>3689</v>
      </c>
      <c r="AN408" s="18" t="s">
        <v>449</v>
      </c>
      <c r="AO408" s="18" t="s">
        <v>342</v>
      </c>
      <c r="AP408" s="18" t="s">
        <v>459</v>
      </c>
      <c r="AQ408" s="666" t="s">
        <v>340</v>
      </c>
    </row>
    <row r="409" spans="1:43" ht="43.2">
      <c r="A409" s="1016" t="s">
        <v>3549</v>
      </c>
      <c r="B409" s="1012" t="s">
        <v>3685</v>
      </c>
      <c r="C409" s="18" t="s">
        <v>342</v>
      </c>
      <c r="D409" s="18" t="s">
        <v>340</v>
      </c>
      <c r="E409" s="18" t="s">
        <v>340</v>
      </c>
      <c r="F409" s="18" t="s">
        <v>340</v>
      </c>
      <c r="G409" s="18" t="s">
        <v>340</v>
      </c>
      <c r="H409" s="18" t="s">
        <v>340</v>
      </c>
      <c r="I409" s="18" t="s">
        <v>340</v>
      </c>
      <c r="J409" s="18" t="s">
        <v>340</v>
      </c>
      <c r="K409" s="750" t="s">
        <v>3690</v>
      </c>
      <c r="L409" s="18" t="s">
        <v>340</v>
      </c>
      <c r="M409" s="18" t="s">
        <v>340</v>
      </c>
      <c r="N409" s="1023" t="s">
        <v>4258</v>
      </c>
      <c r="O409" s="18" t="s">
        <v>85</v>
      </c>
      <c r="P409" s="18" t="s">
        <v>1912</v>
      </c>
      <c r="Q409" s="18" t="s">
        <v>3958</v>
      </c>
      <c r="R409" s="750" t="s">
        <v>3692</v>
      </c>
      <c r="S409" s="1023" t="s">
        <v>4264</v>
      </c>
      <c r="T409" s="18" t="s">
        <v>4265</v>
      </c>
      <c r="U409" s="1023" t="s">
        <v>4259</v>
      </c>
      <c r="V409" s="1023" t="s">
        <v>4260</v>
      </c>
      <c r="W409" s="1023" t="s">
        <v>4261</v>
      </c>
      <c r="X409" s="1023" t="s">
        <v>4262</v>
      </c>
      <c r="Y409" s="1023" t="s">
        <v>4263</v>
      </c>
      <c r="Z409" s="18" t="s">
        <v>340</v>
      </c>
      <c r="AA409" s="18" t="s">
        <v>340</v>
      </c>
      <c r="AB409" s="18" t="s">
        <v>340</v>
      </c>
      <c r="AC409" s="18" t="s">
        <v>340</v>
      </c>
      <c r="AD409" s="18" t="s">
        <v>340</v>
      </c>
      <c r="AE409" s="18" t="s">
        <v>340</v>
      </c>
      <c r="AF409" s="18" t="s">
        <v>340</v>
      </c>
      <c r="AG409" s="18" t="s">
        <v>340</v>
      </c>
      <c r="AH409" s="18" t="s">
        <v>340</v>
      </c>
      <c r="AI409" s="18" t="s">
        <v>340</v>
      </c>
      <c r="AJ409" s="18" t="s">
        <v>342</v>
      </c>
      <c r="AK409" s="18" t="s">
        <v>340</v>
      </c>
      <c r="AL409" s="18" t="s">
        <v>340</v>
      </c>
      <c r="AM409" s="18" t="s">
        <v>3689</v>
      </c>
      <c r="AN409" s="18" t="s">
        <v>449</v>
      </c>
      <c r="AO409" s="18" t="s">
        <v>342</v>
      </c>
      <c r="AP409" s="18" t="s">
        <v>459</v>
      </c>
      <c r="AQ409" s="666" t="s">
        <v>340</v>
      </c>
    </row>
    <row r="410" spans="1:43" ht="43.2">
      <c r="A410" s="1016" t="s">
        <v>3586</v>
      </c>
      <c r="B410" s="1012" t="s">
        <v>3685</v>
      </c>
      <c r="C410" s="18" t="s">
        <v>342</v>
      </c>
      <c r="D410" s="18" t="s">
        <v>340</v>
      </c>
      <c r="E410" s="18" t="s">
        <v>340</v>
      </c>
      <c r="F410" s="18" t="s">
        <v>340</v>
      </c>
      <c r="G410" s="18" t="s">
        <v>340</v>
      </c>
      <c r="H410" s="18" t="s">
        <v>340</v>
      </c>
      <c r="I410" s="18" t="s">
        <v>340</v>
      </c>
      <c r="J410" s="18" t="s">
        <v>340</v>
      </c>
      <c r="K410" s="750" t="s">
        <v>3690</v>
      </c>
      <c r="L410" s="18" t="s">
        <v>340</v>
      </c>
      <c r="M410" s="18" t="s">
        <v>340</v>
      </c>
      <c r="N410" s="1023" t="s">
        <v>4258</v>
      </c>
      <c r="O410" s="18" t="s">
        <v>85</v>
      </c>
      <c r="P410" s="18" t="s">
        <v>1912</v>
      </c>
      <c r="Q410" s="18" t="s">
        <v>3958</v>
      </c>
      <c r="R410" s="750" t="s">
        <v>3692</v>
      </c>
      <c r="S410" s="1023" t="s">
        <v>4264</v>
      </c>
      <c r="T410" s="18" t="s">
        <v>4265</v>
      </c>
      <c r="U410" s="1023" t="s">
        <v>4259</v>
      </c>
      <c r="V410" s="1023" t="s">
        <v>4260</v>
      </c>
      <c r="W410" s="1023" t="s">
        <v>4261</v>
      </c>
      <c r="X410" s="1023" t="s">
        <v>4262</v>
      </c>
      <c r="Y410" s="1023" t="s">
        <v>4263</v>
      </c>
      <c r="Z410" s="18" t="s">
        <v>340</v>
      </c>
      <c r="AA410" s="18" t="s">
        <v>340</v>
      </c>
      <c r="AB410" s="18" t="s">
        <v>340</v>
      </c>
      <c r="AC410" s="18" t="s">
        <v>340</v>
      </c>
      <c r="AD410" s="18" t="s">
        <v>340</v>
      </c>
      <c r="AE410" s="18" t="s">
        <v>340</v>
      </c>
      <c r="AF410" s="18" t="s">
        <v>340</v>
      </c>
      <c r="AG410" s="18" t="s">
        <v>340</v>
      </c>
      <c r="AH410" s="18" t="s">
        <v>340</v>
      </c>
      <c r="AI410" s="18" t="s">
        <v>340</v>
      </c>
      <c r="AJ410" s="18" t="s">
        <v>342</v>
      </c>
      <c r="AK410" s="18" t="s">
        <v>340</v>
      </c>
      <c r="AL410" s="18" t="s">
        <v>340</v>
      </c>
      <c r="AM410" s="18" t="s">
        <v>3689</v>
      </c>
      <c r="AN410" s="18" t="s">
        <v>449</v>
      </c>
      <c r="AO410" s="18" t="s">
        <v>342</v>
      </c>
      <c r="AP410" s="18" t="s">
        <v>459</v>
      </c>
      <c r="AQ410" s="666" t="s">
        <v>340</v>
      </c>
    </row>
    <row r="411" spans="1:43" ht="43.5" thickBot="1">
      <c r="A411" s="1018" t="s">
        <v>3552</v>
      </c>
      <c r="B411" s="1019" t="s">
        <v>3685</v>
      </c>
      <c r="C411" s="21" t="s">
        <v>342</v>
      </c>
      <c r="D411" s="21" t="s">
        <v>340</v>
      </c>
      <c r="E411" s="21" t="s">
        <v>340</v>
      </c>
      <c r="F411" s="21" t="s">
        <v>340</v>
      </c>
      <c r="G411" s="21" t="s">
        <v>340</v>
      </c>
      <c r="H411" s="21" t="s">
        <v>340</v>
      </c>
      <c r="I411" s="21" t="s">
        <v>340</v>
      </c>
      <c r="J411" s="21" t="s">
        <v>340</v>
      </c>
      <c r="K411" s="1021" t="s">
        <v>3690</v>
      </c>
      <c r="L411" s="21" t="s">
        <v>340</v>
      </c>
      <c r="M411" s="21" t="s">
        <v>340</v>
      </c>
      <c r="N411" s="1024" t="s">
        <v>4258</v>
      </c>
      <c r="O411" s="21" t="s">
        <v>85</v>
      </c>
      <c r="P411" s="21" t="s">
        <v>1912</v>
      </c>
      <c r="Q411" s="21" t="s">
        <v>3958</v>
      </c>
      <c r="R411" s="1021" t="s">
        <v>3692</v>
      </c>
      <c r="S411" s="1024" t="s">
        <v>4264</v>
      </c>
      <c r="T411" s="21" t="s">
        <v>4265</v>
      </c>
      <c r="U411" s="1024" t="s">
        <v>4259</v>
      </c>
      <c r="V411" s="1024" t="s">
        <v>4260</v>
      </c>
      <c r="W411" s="1024" t="s">
        <v>4261</v>
      </c>
      <c r="X411" s="1024" t="s">
        <v>4262</v>
      </c>
      <c r="Y411" s="1024" t="s">
        <v>4263</v>
      </c>
      <c r="Z411" s="21" t="s">
        <v>340</v>
      </c>
      <c r="AA411" s="21" t="s">
        <v>340</v>
      </c>
      <c r="AB411" s="21" t="s">
        <v>340</v>
      </c>
      <c r="AC411" s="21" t="s">
        <v>340</v>
      </c>
      <c r="AD411" s="21" t="s">
        <v>340</v>
      </c>
      <c r="AE411" s="21" t="s">
        <v>340</v>
      </c>
      <c r="AF411" s="21" t="s">
        <v>340</v>
      </c>
      <c r="AG411" s="21" t="s">
        <v>340</v>
      </c>
      <c r="AH411" s="21" t="s">
        <v>340</v>
      </c>
      <c r="AI411" s="21" t="s">
        <v>340</v>
      </c>
      <c r="AJ411" s="21" t="s">
        <v>342</v>
      </c>
      <c r="AK411" s="21" t="s">
        <v>340</v>
      </c>
      <c r="AL411" s="21" t="s">
        <v>340</v>
      </c>
      <c r="AM411" s="21" t="s">
        <v>3689</v>
      </c>
      <c r="AN411" s="21" t="s">
        <v>449</v>
      </c>
      <c r="AO411" s="21" t="s">
        <v>342</v>
      </c>
      <c r="AP411" s="21" t="s">
        <v>459</v>
      </c>
      <c r="AQ411" s="670" t="s">
        <v>340</v>
      </c>
    </row>
    <row r="412" spans="1:43" ht="43.5" thickTop="1">
      <c r="A412" s="1014" t="s">
        <v>3583</v>
      </c>
      <c r="B412" s="1015" t="s">
        <v>3686</v>
      </c>
      <c r="C412" s="16" t="s">
        <v>342</v>
      </c>
      <c r="D412" s="16" t="s">
        <v>340</v>
      </c>
      <c r="E412" s="16" t="s">
        <v>340</v>
      </c>
      <c r="F412" s="16" t="s">
        <v>340</v>
      </c>
      <c r="G412" s="16" t="s">
        <v>340</v>
      </c>
      <c r="H412" s="16" t="s">
        <v>340</v>
      </c>
      <c r="I412" s="16" t="s">
        <v>340</v>
      </c>
      <c r="J412" s="16" t="s">
        <v>340</v>
      </c>
      <c r="K412" s="1020" t="s">
        <v>3691</v>
      </c>
      <c r="L412" s="16" t="s">
        <v>340</v>
      </c>
      <c r="M412" s="16" t="s">
        <v>340</v>
      </c>
      <c r="N412" s="1022" t="s">
        <v>4258</v>
      </c>
      <c r="O412" s="1025" t="s">
        <v>85</v>
      </c>
      <c r="P412" s="16" t="s">
        <v>1912</v>
      </c>
      <c r="Q412" s="16" t="s">
        <v>3958</v>
      </c>
      <c r="R412" s="1020" t="s">
        <v>3692</v>
      </c>
      <c r="S412" s="1022" t="s">
        <v>4264</v>
      </c>
      <c r="T412" s="16" t="s">
        <v>4265</v>
      </c>
      <c r="U412" s="1022" t="s">
        <v>4259</v>
      </c>
      <c r="V412" s="1022" t="s">
        <v>4260</v>
      </c>
      <c r="W412" s="1022" t="s">
        <v>4261</v>
      </c>
      <c r="X412" s="1022" t="s">
        <v>4262</v>
      </c>
      <c r="Y412" s="1022" t="s">
        <v>4263</v>
      </c>
      <c r="Z412" s="16" t="s">
        <v>340</v>
      </c>
      <c r="AA412" s="16" t="s">
        <v>340</v>
      </c>
      <c r="AB412" s="16" t="s">
        <v>340</v>
      </c>
      <c r="AC412" s="16" t="s">
        <v>340</v>
      </c>
      <c r="AD412" s="16" t="s">
        <v>340</v>
      </c>
      <c r="AE412" s="16" t="s">
        <v>340</v>
      </c>
      <c r="AF412" s="16" t="s">
        <v>340</v>
      </c>
      <c r="AG412" s="16" t="s">
        <v>340</v>
      </c>
      <c r="AH412" s="16" t="s">
        <v>340</v>
      </c>
      <c r="AI412" s="16" t="s">
        <v>340</v>
      </c>
      <c r="AJ412" s="16" t="s">
        <v>340</v>
      </c>
      <c r="AK412" s="16" t="s">
        <v>340</v>
      </c>
      <c r="AL412" s="16" t="s">
        <v>340</v>
      </c>
      <c r="AM412" s="16" t="s">
        <v>3688</v>
      </c>
      <c r="AN412" s="16" t="s">
        <v>449</v>
      </c>
      <c r="AO412" s="16" t="s">
        <v>342</v>
      </c>
      <c r="AP412" s="16" t="s">
        <v>459</v>
      </c>
      <c r="AQ412" s="664" t="s">
        <v>340</v>
      </c>
    </row>
    <row r="413" spans="1:43" ht="43.2">
      <c r="A413" s="1016" t="s">
        <v>3585</v>
      </c>
      <c r="B413" s="1012" t="s">
        <v>3686</v>
      </c>
      <c r="C413" s="18" t="s">
        <v>342</v>
      </c>
      <c r="D413" s="18" t="s">
        <v>340</v>
      </c>
      <c r="E413" s="18" t="s">
        <v>340</v>
      </c>
      <c r="F413" s="18" t="s">
        <v>340</v>
      </c>
      <c r="G413" s="18" t="s">
        <v>340</v>
      </c>
      <c r="H413" s="18" t="s">
        <v>340</v>
      </c>
      <c r="I413" s="18" t="s">
        <v>340</v>
      </c>
      <c r="J413" s="18" t="s">
        <v>340</v>
      </c>
      <c r="K413" s="750" t="s">
        <v>3691</v>
      </c>
      <c r="L413" s="18" t="s">
        <v>340</v>
      </c>
      <c r="M413" s="18" t="s">
        <v>340</v>
      </c>
      <c r="N413" s="1023" t="s">
        <v>4258</v>
      </c>
      <c r="O413" s="18" t="s">
        <v>85</v>
      </c>
      <c r="P413" s="18" t="s">
        <v>1912</v>
      </c>
      <c r="Q413" s="18" t="s">
        <v>3958</v>
      </c>
      <c r="R413" s="750" t="s">
        <v>3692</v>
      </c>
      <c r="S413" s="1023" t="s">
        <v>4264</v>
      </c>
      <c r="T413" s="18" t="s">
        <v>4265</v>
      </c>
      <c r="U413" s="1023" t="s">
        <v>4259</v>
      </c>
      <c r="V413" s="1023" t="s">
        <v>4260</v>
      </c>
      <c r="W413" s="1023" t="s">
        <v>4261</v>
      </c>
      <c r="X413" s="1023" t="s">
        <v>4262</v>
      </c>
      <c r="Y413" s="1023" t="s">
        <v>4263</v>
      </c>
      <c r="Z413" s="18" t="s">
        <v>340</v>
      </c>
      <c r="AA413" s="18" t="s">
        <v>340</v>
      </c>
      <c r="AB413" s="18" t="s">
        <v>340</v>
      </c>
      <c r="AC413" s="18" t="s">
        <v>340</v>
      </c>
      <c r="AD413" s="18" t="s">
        <v>340</v>
      </c>
      <c r="AE413" s="18" t="s">
        <v>340</v>
      </c>
      <c r="AF413" s="18" t="s">
        <v>340</v>
      </c>
      <c r="AG413" s="18" t="s">
        <v>340</v>
      </c>
      <c r="AH413" s="18" t="s">
        <v>340</v>
      </c>
      <c r="AI413" s="18" t="s">
        <v>340</v>
      </c>
      <c r="AJ413" s="18" t="s">
        <v>340</v>
      </c>
      <c r="AK413" s="18" t="s">
        <v>340</v>
      </c>
      <c r="AL413" s="18" t="s">
        <v>340</v>
      </c>
      <c r="AM413" s="18" t="s">
        <v>3688</v>
      </c>
      <c r="AN413" s="18" t="s">
        <v>449</v>
      </c>
      <c r="AO413" s="18" t="s">
        <v>342</v>
      </c>
      <c r="AP413" s="18" t="s">
        <v>459</v>
      </c>
      <c r="AQ413" s="666" t="s">
        <v>340</v>
      </c>
    </row>
    <row r="414" spans="1:43" ht="43.2">
      <c r="A414" s="1016" t="s">
        <v>3550</v>
      </c>
      <c r="B414" s="1012" t="s">
        <v>3686</v>
      </c>
      <c r="C414" s="18" t="s">
        <v>342</v>
      </c>
      <c r="D414" s="18" t="s">
        <v>340</v>
      </c>
      <c r="E414" s="18" t="s">
        <v>340</v>
      </c>
      <c r="F414" s="18" t="s">
        <v>340</v>
      </c>
      <c r="G414" s="18" t="s">
        <v>340</v>
      </c>
      <c r="H414" s="18" t="s">
        <v>340</v>
      </c>
      <c r="I414" s="18" t="s">
        <v>340</v>
      </c>
      <c r="J414" s="18" t="s">
        <v>340</v>
      </c>
      <c r="K414" s="750" t="s">
        <v>3691</v>
      </c>
      <c r="L414" s="18" t="s">
        <v>340</v>
      </c>
      <c r="M414" s="18" t="s">
        <v>340</v>
      </c>
      <c r="N414" s="1023" t="s">
        <v>4258</v>
      </c>
      <c r="O414" s="18" t="s">
        <v>85</v>
      </c>
      <c r="P414" s="18" t="s">
        <v>1912</v>
      </c>
      <c r="Q414" s="18" t="s">
        <v>3958</v>
      </c>
      <c r="R414" s="750" t="s">
        <v>3692</v>
      </c>
      <c r="S414" s="1023" t="s">
        <v>4264</v>
      </c>
      <c r="T414" s="18" t="s">
        <v>4265</v>
      </c>
      <c r="U414" s="1023" t="s">
        <v>4259</v>
      </c>
      <c r="V414" s="1023" t="s">
        <v>4260</v>
      </c>
      <c r="W414" s="1023" t="s">
        <v>4261</v>
      </c>
      <c r="X414" s="1023" t="s">
        <v>4262</v>
      </c>
      <c r="Y414" s="1023" t="s">
        <v>4263</v>
      </c>
      <c r="Z414" s="18" t="s">
        <v>340</v>
      </c>
      <c r="AA414" s="18" t="s">
        <v>340</v>
      </c>
      <c r="AB414" s="18" t="s">
        <v>340</v>
      </c>
      <c r="AC414" s="18" t="s">
        <v>340</v>
      </c>
      <c r="AD414" s="18" t="s">
        <v>340</v>
      </c>
      <c r="AE414" s="18" t="s">
        <v>340</v>
      </c>
      <c r="AF414" s="18" t="s">
        <v>340</v>
      </c>
      <c r="AG414" s="18" t="s">
        <v>340</v>
      </c>
      <c r="AH414" s="18" t="s">
        <v>340</v>
      </c>
      <c r="AI414" s="18" t="s">
        <v>340</v>
      </c>
      <c r="AJ414" s="18" t="s">
        <v>340</v>
      </c>
      <c r="AK414" s="18" t="s">
        <v>340</v>
      </c>
      <c r="AL414" s="18" t="s">
        <v>340</v>
      </c>
      <c r="AM414" s="18" t="s">
        <v>3688</v>
      </c>
      <c r="AN414" s="18" t="s">
        <v>449</v>
      </c>
      <c r="AO414" s="18" t="s">
        <v>342</v>
      </c>
      <c r="AP414" s="18" t="s">
        <v>459</v>
      </c>
      <c r="AQ414" s="666" t="s">
        <v>340</v>
      </c>
    </row>
    <row r="415" spans="1:43" ht="43.2">
      <c r="A415" s="1016" t="s">
        <v>3588</v>
      </c>
      <c r="B415" s="1012" t="s">
        <v>3686</v>
      </c>
      <c r="C415" s="18" t="s">
        <v>342</v>
      </c>
      <c r="D415" s="18" t="s">
        <v>340</v>
      </c>
      <c r="E415" s="18" t="s">
        <v>340</v>
      </c>
      <c r="F415" s="18" t="s">
        <v>340</v>
      </c>
      <c r="G415" s="18" t="s">
        <v>340</v>
      </c>
      <c r="H415" s="18" t="s">
        <v>340</v>
      </c>
      <c r="I415" s="18" t="s">
        <v>340</v>
      </c>
      <c r="J415" s="18" t="s">
        <v>340</v>
      </c>
      <c r="K415" s="750" t="s">
        <v>3691</v>
      </c>
      <c r="L415" s="18" t="s">
        <v>340</v>
      </c>
      <c r="M415" s="18" t="s">
        <v>340</v>
      </c>
      <c r="N415" s="1023" t="s">
        <v>4258</v>
      </c>
      <c r="O415" s="18" t="s">
        <v>85</v>
      </c>
      <c r="P415" s="18" t="s">
        <v>1912</v>
      </c>
      <c r="Q415" s="18" t="s">
        <v>3958</v>
      </c>
      <c r="R415" s="750" t="s">
        <v>3692</v>
      </c>
      <c r="S415" s="1023" t="s">
        <v>4264</v>
      </c>
      <c r="T415" s="18" t="s">
        <v>4265</v>
      </c>
      <c r="U415" s="1023" t="s">
        <v>4259</v>
      </c>
      <c r="V415" s="1023" t="s">
        <v>4260</v>
      </c>
      <c r="W415" s="1023" t="s">
        <v>4261</v>
      </c>
      <c r="X415" s="1023" t="s">
        <v>4262</v>
      </c>
      <c r="Y415" s="1023" t="s">
        <v>4263</v>
      </c>
      <c r="Z415" s="18" t="s">
        <v>340</v>
      </c>
      <c r="AA415" s="18" t="s">
        <v>340</v>
      </c>
      <c r="AB415" s="18" t="s">
        <v>340</v>
      </c>
      <c r="AC415" s="18" t="s">
        <v>340</v>
      </c>
      <c r="AD415" s="18" t="s">
        <v>340</v>
      </c>
      <c r="AE415" s="18" t="s">
        <v>340</v>
      </c>
      <c r="AF415" s="18" t="s">
        <v>340</v>
      </c>
      <c r="AG415" s="18" t="s">
        <v>340</v>
      </c>
      <c r="AH415" s="18" t="s">
        <v>340</v>
      </c>
      <c r="AI415" s="18" t="s">
        <v>340</v>
      </c>
      <c r="AJ415" s="18" t="s">
        <v>340</v>
      </c>
      <c r="AK415" s="18" t="s">
        <v>340</v>
      </c>
      <c r="AL415" s="18" t="s">
        <v>340</v>
      </c>
      <c r="AM415" s="18" t="s">
        <v>3688</v>
      </c>
      <c r="AN415" s="18" t="s">
        <v>449</v>
      </c>
      <c r="AO415" s="18" t="s">
        <v>342</v>
      </c>
      <c r="AP415" s="18" t="s">
        <v>459</v>
      </c>
      <c r="AQ415" s="666" t="s">
        <v>340</v>
      </c>
    </row>
    <row r="416" spans="1:43" ht="43.5" thickBot="1">
      <c r="A416" s="1018" t="s">
        <v>3553</v>
      </c>
      <c r="B416" s="1019" t="s">
        <v>3686</v>
      </c>
      <c r="C416" s="21" t="s">
        <v>342</v>
      </c>
      <c r="D416" s="21" t="s">
        <v>340</v>
      </c>
      <c r="E416" s="21" t="s">
        <v>340</v>
      </c>
      <c r="F416" s="21" t="s">
        <v>340</v>
      </c>
      <c r="G416" s="21" t="s">
        <v>340</v>
      </c>
      <c r="H416" s="21" t="s">
        <v>340</v>
      </c>
      <c r="I416" s="21" t="s">
        <v>340</v>
      </c>
      <c r="J416" s="21" t="s">
        <v>340</v>
      </c>
      <c r="K416" s="1021" t="s">
        <v>3691</v>
      </c>
      <c r="L416" s="21" t="s">
        <v>340</v>
      </c>
      <c r="M416" s="21" t="s">
        <v>340</v>
      </c>
      <c r="N416" s="1024" t="s">
        <v>4258</v>
      </c>
      <c r="O416" s="21" t="s">
        <v>85</v>
      </c>
      <c r="P416" s="21" t="s">
        <v>1912</v>
      </c>
      <c r="Q416" s="21" t="s">
        <v>3958</v>
      </c>
      <c r="R416" s="1021" t="s">
        <v>3692</v>
      </c>
      <c r="S416" s="1024" t="s">
        <v>4264</v>
      </c>
      <c r="T416" s="21" t="s">
        <v>4265</v>
      </c>
      <c r="U416" s="1024" t="s">
        <v>4259</v>
      </c>
      <c r="V416" s="1024" t="s">
        <v>4260</v>
      </c>
      <c r="W416" s="1024" t="s">
        <v>4261</v>
      </c>
      <c r="X416" s="1024" t="s">
        <v>4262</v>
      </c>
      <c r="Y416" s="1024" t="s">
        <v>4263</v>
      </c>
      <c r="Z416" s="21" t="s">
        <v>340</v>
      </c>
      <c r="AA416" s="21" t="s">
        <v>340</v>
      </c>
      <c r="AB416" s="21" t="s">
        <v>340</v>
      </c>
      <c r="AC416" s="21" t="s">
        <v>340</v>
      </c>
      <c r="AD416" s="21" t="s">
        <v>340</v>
      </c>
      <c r="AE416" s="21" t="s">
        <v>340</v>
      </c>
      <c r="AF416" s="21" t="s">
        <v>340</v>
      </c>
      <c r="AG416" s="21" t="s">
        <v>340</v>
      </c>
      <c r="AH416" s="21" t="s">
        <v>340</v>
      </c>
      <c r="AI416" s="21" t="s">
        <v>340</v>
      </c>
      <c r="AJ416" s="21" t="s">
        <v>340</v>
      </c>
      <c r="AK416" s="21" t="s">
        <v>340</v>
      </c>
      <c r="AL416" s="21" t="s">
        <v>340</v>
      </c>
      <c r="AM416" s="21" t="s">
        <v>3688</v>
      </c>
      <c r="AN416" s="21" t="s">
        <v>449</v>
      </c>
      <c r="AO416" s="21" t="s">
        <v>342</v>
      </c>
      <c r="AP416" s="21" t="s">
        <v>459</v>
      </c>
      <c r="AQ416" s="670" t="s">
        <v>340</v>
      </c>
    </row>
    <row r="417" spans="1:43" ht="14.7" thickTop="1">
      <c r="A417" s="1014" t="s">
        <v>3584</v>
      </c>
      <c r="B417" s="1015" t="s">
        <v>3687</v>
      </c>
      <c r="C417" s="16" t="s">
        <v>340</v>
      </c>
      <c r="D417" s="16" t="s">
        <v>340</v>
      </c>
      <c r="E417" s="16" t="s">
        <v>3592</v>
      </c>
      <c r="F417" s="16" t="s">
        <v>340</v>
      </c>
      <c r="G417" s="16" t="s">
        <v>340</v>
      </c>
      <c r="H417" s="16" t="s">
        <v>340</v>
      </c>
      <c r="I417" s="16" t="s">
        <v>340</v>
      </c>
      <c r="J417" s="16" t="s">
        <v>340</v>
      </c>
      <c r="K417" s="16" t="s">
        <v>340</v>
      </c>
      <c r="L417" s="16" t="s">
        <v>340</v>
      </c>
      <c r="M417" s="16" t="s">
        <v>340</v>
      </c>
      <c r="N417" s="16" t="s">
        <v>340</v>
      </c>
      <c r="O417" s="16" t="s">
        <v>340</v>
      </c>
      <c r="P417" s="16" t="s">
        <v>340</v>
      </c>
      <c r="Q417" s="16" t="s">
        <v>340</v>
      </c>
      <c r="R417" s="16" t="s">
        <v>340</v>
      </c>
      <c r="S417" s="16" t="s">
        <v>340</v>
      </c>
      <c r="T417" s="16" t="s">
        <v>340</v>
      </c>
      <c r="U417" s="16" t="s">
        <v>340</v>
      </c>
      <c r="V417" s="16" t="s">
        <v>340</v>
      </c>
      <c r="W417" s="16" t="s">
        <v>340</v>
      </c>
      <c r="X417" s="16" t="s">
        <v>340</v>
      </c>
      <c r="Y417" s="16" t="s">
        <v>340</v>
      </c>
      <c r="Z417" s="16" t="s">
        <v>340</v>
      </c>
      <c r="AA417" s="16" t="s">
        <v>340</v>
      </c>
      <c r="AB417" s="16" t="s">
        <v>340</v>
      </c>
      <c r="AC417" s="16" t="s">
        <v>340</v>
      </c>
      <c r="AD417" s="16" t="s">
        <v>340</v>
      </c>
      <c r="AE417" s="16" t="s">
        <v>340</v>
      </c>
      <c r="AF417" s="16" t="s">
        <v>340</v>
      </c>
      <c r="AG417" s="16" t="s">
        <v>340</v>
      </c>
      <c r="AH417" s="16" t="s">
        <v>340</v>
      </c>
      <c r="AI417" s="16" t="s">
        <v>340</v>
      </c>
      <c r="AJ417" s="16" t="s">
        <v>340</v>
      </c>
      <c r="AK417" s="16" t="s">
        <v>340</v>
      </c>
      <c r="AL417" s="16" t="s">
        <v>340</v>
      </c>
      <c r="AM417" s="16" t="s">
        <v>340</v>
      </c>
      <c r="AN417" s="16" t="s">
        <v>449</v>
      </c>
      <c r="AO417" s="16" t="s">
        <v>340</v>
      </c>
      <c r="AP417" s="16" t="s">
        <v>340</v>
      </c>
      <c r="AQ417" s="664" t="s">
        <v>340</v>
      </c>
    </row>
    <row r="418" spans="1:43">
      <c r="A418" s="1016" t="s">
        <v>3551</v>
      </c>
      <c r="B418" s="1012" t="s">
        <v>3687</v>
      </c>
      <c r="C418" s="18" t="s">
        <v>340</v>
      </c>
      <c r="D418" s="18" t="s">
        <v>340</v>
      </c>
      <c r="E418" s="18" t="s">
        <v>3592</v>
      </c>
      <c r="F418" s="18" t="s">
        <v>340</v>
      </c>
      <c r="G418" s="18" t="s">
        <v>340</v>
      </c>
      <c r="H418" s="18" t="s">
        <v>340</v>
      </c>
      <c r="I418" s="18" t="s">
        <v>340</v>
      </c>
      <c r="J418" s="18" t="s">
        <v>340</v>
      </c>
      <c r="K418" s="18" t="s">
        <v>340</v>
      </c>
      <c r="L418" s="18" t="s">
        <v>340</v>
      </c>
      <c r="M418" s="18" t="s">
        <v>340</v>
      </c>
      <c r="N418" s="18" t="s">
        <v>340</v>
      </c>
      <c r="O418" s="18" t="s">
        <v>340</v>
      </c>
      <c r="P418" s="18" t="s">
        <v>340</v>
      </c>
      <c r="Q418" s="18" t="s">
        <v>340</v>
      </c>
      <c r="R418" s="18" t="s">
        <v>340</v>
      </c>
      <c r="S418" s="18" t="s">
        <v>340</v>
      </c>
      <c r="T418" s="18" t="s">
        <v>340</v>
      </c>
      <c r="U418" s="18" t="s">
        <v>340</v>
      </c>
      <c r="V418" s="18" t="s">
        <v>340</v>
      </c>
      <c r="W418" s="18" t="s">
        <v>340</v>
      </c>
      <c r="X418" s="18" t="s">
        <v>340</v>
      </c>
      <c r="Y418" s="18" t="s">
        <v>340</v>
      </c>
      <c r="Z418" s="18" t="s">
        <v>340</v>
      </c>
      <c r="AA418" s="18" t="s">
        <v>340</v>
      </c>
      <c r="AB418" s="18" t="s">
        <v>340</v>
      </c>
      <c r="AC418" s="18" t="s">
        <v>340</v>
      </c>
      <c r="AD418" s="18" t="s">
        <v>340</v>
      </c>
      <c r="AE418" s="18" t="s">
        <v>340</v>
      </c>
      <c r="AF418" s="18" t="s">
        <v>340</v>
      </c>
      <c r="AG418" s="18" t="s">
        <v>340</v>
      </c>
      <c r="AH418" s="18" t="s">
        <v>340</v>
      </c>
      <c r="AI418" s="18" t="s">
        <v>340</v>
      </c>
      <c r="AJ418" s="18" t="s">
        <v>340</v>
      </c>
      <c r="AK418" s="18" t="s">
        <v>340</v>
      </c>
      <c r="AL418" s="18" t="s">
        <v>340</v>
      </c>
      <c r="AM418" s="18" t="s">
        <v>340</v>
      </c>
      <c r="AN418" s="18" t="s">
        <v>449</v>
      </c>
      <c r="AO418" s="18" t="s">
        <v>340</v>
      </c>
      <c r="AP418" s="18" t="s">
        <v>340</v>
      </c>
      <c r="AQ418" s="666" t="s">
        <v>340</v>
      </c>
    </row>
    <row r="419" spans="1:43">
      <c r="A419" s="1016" t="s">
        <v>3582</v>
      </c>
      <c r="B419" s="1012" t="s">
        <v>3687</v>
      </c>
      <c r="C419" s="18" t="s">
        <v>340</v>
      </c>
      <c r="D419" s="18" t="s">
        <v>340</v>
      </c>
      <c r="E419" s="18" t="s">
        <v>3592</v>
      </c>
      <c r="F419" s="18" t="s">
        <v>340</v>
      </c>
      <c r="G419" s="18" t="s">
        <v>340</v>
      </c>
      <c r="H419" s="18" t="s">
        <v>340</v>
      </c>
      <c r="I419" s="18" t="s">
        <v>340</v>
      </c>
      <c r="J419" s="18" t="s">
        <v>340</v>
      </c>
      <c r="K419" s="18" t="s">
        <v>340</v>
      </c>
      <c r="L419" s="18" t="s">
        <v>340</v>
      </c>
      <c r="M419" s="18" t="s">
        <v>340</v>
      </c>
      <c r="N419" s="18" t="s">
        <v>340</v>
      </c>
      <c r="O419" s="18" t="s">
        <v>340</v>
      </c>
      <c r="P419" s="18" t="s">
        <v>340</v>
      </c>
      <c r="Q419" s="18" t="s">
        <v>340</v>
      </c>
      <c r="R419" s="18" t="s">
        <v>340</v>
      </c>
      <c r="S419" s="18" t="s">
        <v>340</v>
      </c>
      <c r="T419" s="18" t="s">
        <v>340</v>
      </c>
      <c r="U419" s="18" t="s">
        <v>340</v>
      </c>
      <c r="V419" s="18" t="s">
        <v>340</v>
      </c>
      <c r="W419" s="18" t="s">
        <v>340</v>
      </c>
      <c r="X419" s="18" t="s">
        <v>340</v>
      </c>
      <c r="Y419" s="18" t="s">
        <v>340</v>
      </c>
      <c r="Z419" s="18" t="s">
        <v>340</v>
      </c>
      <c r="AA419" s="18" t="s">
        <v>340</v>
      </c>
      <c r="AB419" s="18" t="s">
        <v>340</v>
      </c>
      <c r="AC419" s="18" t="s">
        <v>340</v>
      </c>
      <c r="AD419" s="18" t="s">
        <v>340</v>
      </c>
      <c r="AE419" s="18" t="s">
        <v>340</v>
      </c>
      <c r="AF419" s="18" t="s">
        <v>340</v>
      </c>
      <c r="AG419" s="18" t="s">
        <v>340</v>
      </c>
      <c r="AH419" s="18" t="s">
        <v>340</v>
      </c>
      <c r="AI419" s="18" t="s">
        <v>340</v>
      </c>
      <c r="AJ419" s="18" t="s">
        <v>340</v>
      </c>
      <c r="AK419" s="18" t="s">
        <v>340</v>
      </c>
      <c r="AL419" s="18" t="s">
        <v>340</v>
      </c>
      <c r="AM419" s="18" t="s">
        <v>340</v>
      </c>
      <c r="AN419" s="18" t="s">
        <v>449</v>
      </c>
      <c r="AO419" s="18" t="s">
        <v>340</v>
      </c>
      <c r="AP419" s="18" t="s">
        <v>340</v>
      </c>
      <c r="AQ419" s="666" t="s">
        <v>340</v>
      </c>
    </row>
    <row r="420" spans="1:43">
      <c r="A420" s="1016" t="s">
        <v>3554</v>
      </c>
      <c r="B420" s="1012" t="s">
        <v>3687</v>
      </c>
      <c r="C420" s="18" t="s">
        <v>340</v>
      </c>
      <c r="D420" s="18" t="s">
        <v>340</v>
      </c>
      <c r="E420" s="1017" t="s">
        <v>3592</v>
      </c>
      <c r="F420" s="18" t="s">
        <v>340</v>
      </c>
      <c r="G420" s="18" t="s">
        <v>340</v>
      </c>
      <c r="H420" s="18" t="s">
        <v>340</v>
      </c>
      <c r="I420" s="18" t="s">
        <v>340</v>
      </c>
      <c r="J420" s="18" t="s">
        <v>340</v>
      </c>
      <c r="K420" s="18" t="s">
        <v>340</v>
      </c>
      <c r="L420" s="18" t="s">
        <v>340</v>
      </c>
      <c r="M420" s="18" t="s">
        <v>340</v>
      </c>
      <c r="N420" s="18" t="s">
        <v>340</v>
      </c>
      <c r="O420" s="18" t="s">
        <v>340</v>
      </c>
      <c r="P420" s="18" t="s">
        <v>340</v>
      </c>
      <c r="Q420" s="18" t="s">
        <v>340</v>
      </c>
      <c r="R420" s="18" t="s">
        <v>340</v>
      </c>
      <c r="S420" s="18" t="s">
        <v>340</v>
      </c>
      <c r="T420" s="18" t="s">
        <v>340</v>
      </c>
      <c r="U420" s="18" t="s">
        <v>340</v>
      </c>
      <c r="V420" s="18" t="s">
        <v>340</v>
      </c>
      <c r="W420" s="18" t="s">
        <v>340</v>
      </c>
      <c r="X420" s="18" t="s">
        <v>340</v>
      </c>
      <c r="Y420" s="18" t="s">
        <v>340</v>
      </c>
      <c r="Z420" s="18" t="s">
        <v>340</v>
      </c>
      <c r="AA420" s="18" t="s">
        <v>340</v>
      </c>
      <c r="AB420" s="18" t="s">
        <v>340</v>
      </c>
      <c r="AC420" s="18" t="s">
        <v>340</v>
      </c>
      <c r="AD420" s="18" t="s">
        <v>340</v>
      </c>
      <c r="AE420" s="18" t="s">
        <v>340</v>
      </c>
      <c r="AF420" s="18" t="s">
        <v>340</v>
      </c>
      <c r="AG420" s="18" t="s">
        <v>340</v>
      </c>
      <c r="AH420" s="18" t="s">
        <v>340</v>
      </c>
      <c r="AI420" s="18" t="s">
        <v>340</v>
      </c>
      <c r="AJ420" s="18" t="s">
        <v>340</v>
      </c>
      <c r="AK420" s="18" t="s">
        <v>340</v>
      </c>
      <c r="AL420" s="18" t="s">
        <v>340</v>
      </c>
      <c r="AM420" s="18" t="s">
        <v>340</v>
      </c>
      <c r="AN420" s="18" t="s">
        <v>449</v>
      </c>
      <c r="AO420" s="18" t="s">
        <v>340</v>
      </c>
      <c r="AP420" s="18" t="s">
        <v>340</v>
      </c>
      <c r="AQ420" s="666" t="s">
        <v>340</v>
      </c>
    </row>
    <row r="421" spans="1:43" ht="14.7" thickBot="1">
      <c r="A421" s="1018" t="s">
        <v>3587</v>
      </c>
      <c r="B421" s="1019" t="s">
        <v>3687</v>
      </c>
      <c r="C421" s="21" t="s">
        <v>340</v>
      </c>
      <c r="D421" s="21" t="s">
        <v>340</v>
      </c>
      <c r="E421" s="21" t="s">
        <v>3592</v>
      </c>
      <c r="F421" s="21" t="s">
        <v>340</v>
      </c>
      <c r="G421" s="21" t="s">
        <v>340</v>
      </c>
      <c r="H421" s="21" t="s">
        <v>340</v>
      </c>
      <c r="I421" s="21" t="s">
        <v>340</v>
      </c>
      <c r="J421" s="21" t="s">
        <v>340</v>
      </c>
      <c r="K421" s="21" t="s">
        <v>340</v>
      </c>
      <c r="L421" s="21" t="s">
        <v>340</v>
      </c>
      <c r="M421" s="21" t="s">
        <v>340</v>
      </c>
      <c r="N421" s="21" t="s">
        <v>340</v>
      </c>
      <c r="O421" s="21" t="s">
        <v>340</v>
      </c>
      <c r="P421" s="21" t="s">
        <v>340</v>
      </c>
      <c r="Q421" s="21" t="s">
        <v>340</v>
      </c>
      <c r="R421" s="21" t="s">
        <v>340</v>
      </c>
      <c r="S421" s="21" t="s">
        <v>340</v>
      </c>
      <c r="T421" s="21" t="s">
        <v>340</v>
      </c>
      <c r="U421" s="21" t="s">
        <v>340</v>
      </c>
      <c r="V421" s="21" t="s">
        <v>340</v>
      </c>
      <c r="W421" s="21" t="s">
        <v>340</v>
      </c>
      <c r="X421" s="21" t="s">
        <v>340</v>
      </c>
      <c r="Y421" s="21" t="s">
        <v>340</v>
      </c>
      <c r="Z421" s="21" t="s">
        <v>340</v>
      </c>
      <c r="AA421" s="21" t="s">
        <v>340</v>
      </c>
      <c r="AB421" s="21" t="s">
        <v>340</v>
      </c>
      <c r="AC421" s="21" t="s">
        <v>340</v>
      </c>
      <c r="AD421" s="21" t="s">
        <v>340</v>
      </c>
      <c r="AE421" s="21" t="s">
        <v>340</v>
      </c>
      <c r="AF421" s="21" t="s">
        <v>340</v>
      </c>
      <c r="AG421" s="21" t="s">
        <v>340</v>
      </c>
      <c r="AH421" s="21" t="s">
        <v>340</v>
      </c>
      <c r="AI421" s="21" t="s">
        <v>340</v>
      </c>
      <c r="AJ421" s="21" t="s">
        <v>340</v>
      </c>
      <c r="AK421" s="21" t="s">
        <v>340</v>
      </c>
      <c r="AL421" s="21" t="s">
        <v>340</v>
      </c>
      <c r="AM421" s="21" t="s">
        <v>340</v>
      </c>
      <c r="AN421" s="21" t="s">
        <v>449</v>
      </c>
      <c r="AO421" s="21" t="s">
        <v>340</v>
      </c>
      <c r="AP421" s="21" t="s">
        <v>340</v>
      </c>
      <c r="AQ421" s="670" t="s">
        <v>340</v>
      </c>
    </row>
    <row r="422" spans="1:43" ht="14.7" thickTop="1"/>
  </sheetData>
  <autoFilter ref="A1:AQ421" xr:uid="{00000000-0009-0000-0000-000006000000}">
    <sortState xmlns:xlrd2="http://schemas.microsoft.com/office/spreadsheetml/2017/richdata2" ref="A2:AP394">
      <sortCondition ref="B1"/>
    </sortState>
  </autoFilter>
  <conditionalFormatting sqref="C380:C382 C370:C376 C76:C93 C1:C4 C150:C153 C140:C148 C103:C106 C278:C284 C268:C275 C109:C116 C13 C25:C50 C288:C337 C157:C163 C168 C170:C236 C342:C343 C131:C135 C385:C1048576 C52 C339:C340 C238:C260 C119 C121:C127 C6 C8 C10 C345:C355 C54:C73 C263:C265">
    <cfRule type="cellIs" dxfId="284" priority="463" operator="equal">
      <formula>"Included"</formula>
    </cfRule>
  </conditionalFormatting>
  <conditionalFormatting sqref="AM380 AM103:AM106 AM370:AM376 AM76:AM93 AM1:AM4 AM140:AM141 AM151:AM153 AM124:AM127 AM278:AM284 AM268:AM275 AM109:AM116 AM13 AM25:AM50 D304:AM304 AM288:AM337 AM157:AM163 AM168 AM170:AM236 AM342:AM343 AM131:AM135 AM385:AM1048576 AM52 AM339:AM340 AM238:AM260 AM54:AM73 AM119 AM121:AM122 AM6 AM8 AM10 AM345:AM355 AM263:AM265">
    <cfRule type="cellIs" dxfId="283" priority="462" operator="notEqual">
      <formula>"None"</formula>
    </cfRule>
  </conditionalFormatting>
  <conditionalFormatting sqref="C380:AM380 C381:T382 C370:AM376 C168:M168 AM168 C148:I148 C124:AM127 C123:D123 AQ272:AQ275 C140:AM141 C278:AM284 AQ278:AQ284 C13:AM13 C25:AM50 AQ288:AQ337 C170:O236 AQ170:AQ236 AQ342:AQ343 C342:AM343 C131:AM135 C385:AM390 C142:J147 M142:N147 C150:J150 M150:N150 R150 R142:R147 U142:Y147 U150:Y150 C151:L153 N151:AM153 C157:AM157 C89:L93 N89:AM93 C103:AM106 C109:AM116 C158:O163 R158:AM163 R170:AM236 C238:O245 R238:AM245 C275:AM275 C264:O265 R264:AM265 C268:O274 R268:AM274 C1:AM4 C76:AM88 C288:AM337 C340:L340 T340:AM340 C391:M391 Z391:AM391 C392:AM1048576 C52:AM52 C339:AM339 AQ339:AQ340 C246:AM260 AQ238:AQ260 C119:AM119 AQ119 AQ121:AQ122 C121:AM122 C6:AM6 C8:AM8 C10:AM10 C345:AM355 AQ345:AQ355 AQ54:AQ73 C54:AM73 AQ263:AQ265 C263:AM263 D14:D16">
    <cfRule type="cellIs" dxfId="282" priority="459" operator="notEqual">
      <formula>"None"</formula>
    </cfRule>
    <cfRule type="cellIs" priority="461" operator="notEqual">
      <formula>"None"</formula>
    </cfRule>
  </conditionalFormatting>
  <conditionalFormatting sqref="E83">
    <cfRule type="cellIs" dxfId="281" priority="460" operator="notEqual">
      <formula>"None"</formula>
    </cfRule>
  </conditionalFormatting>
  <conditionalFormatting sqref="C377:C379">
    <cfRule type="cellIs" dxfId="280" priority="458" operator="equal">
      <formula>"Included"</formula>
    </cfRule>
  </conditionalFormatting>
  <conditionalFormatting sqref="AM377:AM379">
    <cfRule type="cellIs" dxfId="279" priority="457" operator="notEqual">
      <formula>"None"</formula>
    </cfRule>
  </conditionalFormatting>
  <conditionalFormatting sqref="C377:AM379">
    <cfRule type="cellIs" dxfId="278" priority="455" operator="notEqual">
      <formula>"None"</formula>
    </cfRule>
    <cfRule type="cellIs" priority="456" operator="notEqual">
      <formula>"None"</formula>
    </cfRule>
  </conditionalFormatting>
  <conditionalFormatting sqref="C94:C95 C97 C99:C101">
    <cfRule type="cellIs" dxfId="277" priority="450" operator="equal">
      <formula>"Included"</formula>
    </cfRule>
  </conditionalFormatting>
  <conditionalFormatting sqref="AM94:AM95 AM97 AM99:AM101">
    <cfRule type="cellIs" dxfId="276" priority="449" operator="notEqual">
      <formula>"None"</formula>
    </cfRule>
  </conditionalFormatting>
  <conditionalFormatting sqref="C97:AM97 C94:L95 N94:AM95 C99:AM101">
    <cfRule type="cellIs" dxfId="275" priority="447" operator="notEqual">
      <formula>"None"</formula>
    </cfRule>
    <cfRule type="cellIs" priority="448" operator="notEqual">
      <formula>"None"</formula>
    </cfRule>
  </conditionalFormatting>
  <conditionalFormatting sqref="C102">
    <cfRule type="cellIs" dxfId="274" priority="446" operator="equal">
      <formula>"Included"</formula>
    </cfRule>
  </conditionalFormatting>
  <conditionalFormatting sqref="C102:D102 F102:I102 K102:L102">
    <cfRule type="cellIs" dxfId="273" priority="443" operator="notEqual">
      <formula>"None"</formula>
    </cfRule>
    <cfRule type="cellIs" priority="444" operator="notEqual">
      <formula>"None"</formula>
    </cfRule>
  </conditionalFormatting>
  <conditionalFormatting sqref="AN1:AP1">
    <cfRule type="cellIs" dxfId="272" priority="439" operator="notEqual">
      <formula>"None"</formula>
    </cfRule>
  </conditionalFormatting>
  <conditionalFormatting sqref="AN1:AP1">
    <cfRule type="cellIs" dxfId="271" priority="437" operator="notEqual">
      <formula>"None"</formula>
    </cfRule>
    <cfRule type="cellIs" priority="438" operator="notEqual">
      <formula>"None"</formula>
    </cfRule>
  </conditionalFormatting>
  <conditionalFormatting sqref="D380">
    <cfRule type="cellIs" dxfId="270" priority="424" operator="equal">
      <formula>"Included"</formula>
    </cfRule>
  </conditionalFormatting>
  <conditionalFormatting sqref="E380">
    <cfRule type="cellIs" dxfId="269" priority="423" operator="equal">
      <formula>"Included"</formula>
    </cfRule>
  </conditionalFormatting>
  <conditionalFormatting sqref="F380:I380">
    <cfRule type="cellIs" dxfId="268" priority="422" operator="equal">
      <formula>"Included"</formula>
    </cfRule>
  </conditionalFormatting>
  <conditionalFormatting sqref="J380">
    <cfRule type="cellIs" dxfId="267" priority="421" operator="equal">
      <formula>"Included"</formula>
    </cfRule>
  </conditionalFormatting>
  <conditionalFormatting sqref="K380">
    <cfRule type="cellIs" dxfId="266" priority="420" operator="equal">
      <formula>"Included"</formula>
    </cfRule>
  </conditionalFormatting>
  <conditionalFormatting sqref="L380">
    <cfRule type="cellIs" dxfId="265" priority="419" operator="equal">
      <formula>"Included"</formula>
    </cfRule>
  </conditionalFormatting>
  <conditionalFormatting sqref="N380:R380">
    <cfRule type="cellIs" dxfId="264" priority="418" operator="equal">
      <formula>"Included"</formula>
    </cfRule>
  </conditionalFormatting>
  <conditionalFormatting sqref="S380:AM380">
    <cfRule type="cellIs" dxfId="263" priority="417" operator="equal">
      <formula>"Included"</formula>
    </cfRule>
  </conditionalFormatting>
  <conditionalFormatting sqref="AQ1">
    <cfRule type="cellIs" dxfId="262" priority="416" operator="notEqual">
      <formula>"None"</formula>
    </cfRule>
  </conditionalFormatting>
  <conditionalFormatting sqref="AQ1">
    <cfRule type="cellIs" dxfId="261" priority="414" operator="notEqual">
      <formula>"None"</formula>
    </cfRule>
    <cfRule type="cellIs" priority="415" operator="notEqual">
      <formula>"None"</formula>
    </cfRule>
  </conditionalFormatting>
  <conditionalFormatting sqref="AQ370:AQ379 AQ76:AQ95 AQ2:AQ4 AQ140:AQ141 AQ151:AQ153 AQ97 AQ124:AQ127 AQ268:AQ271 AQ13 AQ25:AQ50 AQ157:AQ163 AQ168 AQ131:AQ135 AQ103:AQ106 AQ109:AQ116 AQ52 AQ99:AQ101 AQ6 AQ8 AQ10">
    <cfRule type="cellIs" dxfId="260" priority="412" operator="notEqual">
      <formula>"None"</formula>
    </cfRule>
    <cfRule type="cellIs" priority="413" operator="notEqual">
      <formula>"None"</formula>
    </cfRule>
  </conditionalFormatting>
  <conditionalFormatting sqref="D381:J382">
    <cfRule type="cellIs" dxfId="259" priority="411" operator="equal">
      <formula>"Included"</formula>
    </cfRule>
  </conditionalFormatting>
  <conditionalFormatting sqref="K381:Q382">
    <cfRule type="cellIs" dxfId="258" priority="410" operator="equal">
      <formula>"Included"</formula>
    </cfRule>
  </conditionalFormatting>
  <conditionalFormatting sqref="U381:AM381 AQ381">
    <cfRule type="cellIs" dxfId="257" priority="408" operator="notEqual">
      <formula>"None"</formula>
    </cfRule>
    <cfRule type="cellIs" priority="409" operator="notEqual">
      <formula>"None"</formula>
    </cfRule>
  </conditionalFormatting>
  <conditionalFormatting sqref="U381:AM381 AQ381">
    <cfRule type="cellIs" dxfId="256" priority="407" operator="equal">
      <formula>"Included"</formula>
    </cfRule>
  </conditionalFormatting>
  <conditionalFormatting sqref="C383">
    <cfRule type="cellIs" dxfId="255" priority="406" operator="equal">
      <formula>"Included"</formula>
    </cfRule>
  </conditionalFormatting>
  <conditionalFormatting sqref="C383:I383 K383:T383">
    <cfRule type="cellIs" dxfId="254" priority="404" operator="notEqual">
      <formula>"None"</formula>
    </cfRule>
    <cfRule type="cellIs" priority="405" operator="notEqual">
      <formula>"None"</formula>
    </cfRule>
  </conditionalFormatting>
  <conditionalFormatting sqref="D383:I383">
    <cfRule type="cellIs" dxfId="253" priority="403" operator="equal">
      <formula>"Included"</formula>
    </cfRule>
  </conditionalFormatting>
  <conditionalFormatting sqref="K383:Q383">
    <cfRule type="cellIs" dxfId="252" priority="402" operator="equal">
      <formula>"Included"</formula>
    </cfRule>
  </conditionalFormatting>
  <conditionalFormatting sqref="U383:AM383 AQ383">
    <cfRule type="cellIs" dxfId="251" priority="400" operator="notEqual">
      <formula>"None"</formula>
    </cfRule>
    <cfRule type="cellIs" priority="401" operator="notEqual">
      <formula>"None"</formula>
    </cfRule>
  </conditionalFormatting>
  <conditionalFormatting sqref="U383:AM383 AQ383">
    <cfRule type="cellIs" dxfId="250" priority="399" operator="equal">
      <formula>"Included"</formula>
    </cfRule>
  </conditionalFormatting>
  <conditionalFormatting sqref="U382:AM382 AQ382">
    <cfRule type="cellIs" dxfId="249" priority="397" operator="notEqual">
      <formula>"None"</formula>
    </cfRule>
    <cfRule type="cellIs" priority="398" operator="notEqual">
      <formula>"None"</formula>
    </cfRule>
  </conditionalFormatting>
  <conditionalFormatting sqref="U382:AM382 AQ382">
    <cfRule type="cellIs" dxfId="248" priority="396" operator="equal">
      <formula>"Included"</formula>
    </cfRule>
  </conditionalFormatting>
  <conditionalFormatting sqref="C384">
    <cfRule type="cellIs" dxfId="247" priority="392" operator="equal">
      <formula>"Included"</formula>
    </cfRule>
  </conditionalFormatting>
  <conditionalFormatting sqref="C384:I384 K384:T384">
    <cfRule type="cellIs" dxfId="246" priority="390" operator="notEqual">
      <formula>"None"</formula>
    </cfRule>
    <cfRule type="cellIs" priority="391" operator="notEqual">
      <formula>"None"</formula>
    </cfRule>
  </conditionalFormatting>
  <conditionalFormatting sqref="D384:I384">
    <cfRule type="cellIs" dxfId="245" priority="389" operator="equal">
      <formula>"Included"</formula>
    </cfRule>
  </conditionalFormatting>
  <conditionalFormatting sqref="K384:Q384">
    <cfRule type="cellIs" dxfId="244" priority="388" operator="equal">
      <formula>"Included"</formula>
    </cfRule>
  </conditionalFormatting>
  <conditionalFormatting sqref="U384:AM384 AQ384">
    <cfRule type="cellIs" dxfId="243" priority="386" operator="notEqual">
      <formula>"None"</formula>
    </cfRule>
    <cfRule type="cellIs" priority="387" operator="notEqual">
      <formula>"None"</formula>
    </cfRule>
  </conditionalFormatting>
  <conditionalFormatting sqref="U384:AM384 AQ384">
    <cfRule type="cellIs" dxfId="242" priority="385" operator="equal">
      <formula>"Included"</formula>
    </cfRule>
  </conditionalFormatting>
  <conditionalFormatting sqref="C356:C360 C367:C369">
    <cfRule type="cellIs" dxfId="241" priority="384" operator="equal">
      <formula>"Included"</formula>
    </cfRule>
  </conditionalFormatting>
  <conditionalFormatting sqref="AM356:AM360 AM367:AM369">
    <cfRule type="cellIs" dxfId="240" priority="383" operator="notEqual">
      <formula>"None"</formula>
    </cfRule>
  </conditionalFormatting>
  <conditionalFormatting sqref="C356:AM358 C367:AM369 C359:I360 R359:R360 T359:AM360 K359:N360">
    <cfRule type="cellIs" dxfId="239" priority="381" operator="notEqual">
      <formula>"None"</formula>
    </cfRule>
    <cfRule type="cellIs" priority="382" operator="notEqual">
      <formula>"None"</formula>
    </cfRule>
  </conditionalFormatting>
  <conditionalFormatting sqref="AQ356:AQ360 AQ367:AQ369">
    <cfRule type="cellIs" dxfId="238" priority="379" operator="notEqual">
      <formula>"None"</formula>
    </cfRule>
    <cfRule type="cellIs" priority="380" operator="notEqual">
      <formula>"None"</formula>
    </cfRule>
  </conditionalFormatting>
  <conditionalFormatting sqref="C74">
    <cfRule type="cellIs" dxfId="237" priority="378" operator="equal">
      <formula>"Included"</formula>
    </cfRule>
  </conditionalFormatting>
  <conditionalFormatting sqref="AM74:AM75">
    <cfRule type="cellIs" dxfId="236" priority="377" operator="notEqual">
      <formula>"None"</formula>
    </cfRule>
  </conditionalFormatting>
  <conditionalFormatting sqref="C74:AH74 AJ74:AM75 P75:AH75">
    <cfRule type="cellIs" dxfId="235" priority="375" operator="notEqual">
      <formula>"None"</formula>
    </cfRule>
    <cfRule type="cellIs" priority="376" operator="notEqual">
      <formula>"None"</formula>
    </cfRule>
  </conditionalFormatting>
  <conditionalFormatting sqref="AQ74:AQ75">
    <cfRule type="cellIs" dxfId="234" priority="373" operator="notEqual">
      <formula>"None"</formula>
    </cfRule>
    <cfRule type="cellIs" priority="374" operator="notEqual">
      <formula>"None"</formula>
    </cfRule>
  </conditionalFormatting>
  <conditionalFormatting sqref="AB136:AB137 AB139">
    <cfRule type="cellIs" dxfId="233" priority="359" operator="notEqual">
      <formula>"None"</formula>
    </cfRule>
    <cfRule type="cellIs" priority="360" operator="notEqual">
      <formula>"None"</formula>
    </cfRule>
  </conditionalFormatting>
  <conditionalFormatting sqref="C96:AM96">
    <cfRule type="cellIs" dxfId="232" priority="341" operator="notEqual">
      <formula>"None"</formula>
    </cfRule>
    <cfRule type="cellIs" priority="342" operator="notEqual">
      <formula>"None"</formula>
    </cfRule>
  </conditionalFormatting>
  <conditionalFormatting sqref="C149">
    <cfRule type="cellIs" dxfId="231" priority="358" operator="equal">
      <formula>"Included"</formula>
    </cfRule>
  </conditionalFormatting>
  <conditionalFormatting sqref="AQ136:AQ137 AQ139">
    <cfRule type="cellIs" dxfId="230" priority="361" operator="notEqual">
      <formula>"None"</formula>
    </cfRule>
    <cfRule type="cellIs" priority="362" operator="notEqual">
      <formula>"None"</formula>
    </cfRule>
  </conditionalFormatting>
  <conditionalFormatting sqref="AB138">
    <cfRule type="cellIs" dxfId="229" priority="345" operator="notEqual">
      <formula>"None"</formula>
    </cfRule>
    <cfRule type="cellIs" priority="346" operator="notEqual">
      <formula>"None"</formula>
    </cfRule>
  </conditionalFormatting>
  <conditionalFormatting sqref="C136:C137 C139">
    <cfRule type="cellIs" dxfId="228" priority="366" operator="equal">
      <formula>"Included"</formula>
    </cfRule>
  </conditionalFormatting>
  <conditionalFormatting sqref="AM136:AM137 AM139">
    <cfRule type="cellIs" dxfId="227" priority="365" operator="notEqual">
      <formula>"None"</formula>
    </cfRule>
  </conditionalFormatting>
  <conditionalFormatting sqref="C136:AA137 AC136:AM137 AC139:AM139 C139:AA139">
    <cfRule type="cellIs" dxfId="226" priority="363" operator="notEqual">
      <formula>"None"</formula>
    </cfRule>
    <cfRule type="cellIs" priority="364" operator="notEqual">
      <formula>"None"</formula>
    </cfRule>
  </conditionalFormatting>
  <conditionalFormatting sqref="C149:J149 M149:N149 R149 U149:Y149">
    <cfRule type="cellIs" dxfId="225" priority="355" operator="notEqual">
      <formula>"None"</formula>
    </cfRule>
    <cfRule type="cellIs" priority="356" operator="notEqual">
      <formula>"None"</formula>
    </cfRule>
  </conditionalFormatting>
  <conditionalFormatting sqref="AQ96">
    <cfRule type="cellIs" dxfId="224" priority="339" operator="notEqual">
      <formula>"None"</formula>
    </cfRule>
    <cfRule type="cellIs" priority="340" operator="notEqual">
      <formula>"None"</formula>
    </cfRule>
  </conditionalFormatting>
  <conditionalFormatting sqref="C96">
    <cfRule type="cellIs" dxfId="223" priority="344" operator="equal">
      <formula>"Included"</formula>
    </cfRule>
  </conditionalFormatting>
  <conditionalFormatting sqref="AM96">
    <cfRule type="cellIs" dxfId="222" priority="343" operator="notEqual">
      <formula>"None"</formula>
    </cfRule>
  </conditionalFormatting>
  <conditionalFormatting sqref="AQ138">
    <cfRule type="cellIs" dxfId="221" priority="347" operator="notEqual">
      <formula>"None"</formula>
    </cfRule>
    <cfRule type="cellIs" priority="348" operator="notEqual">
      <formula>"None"</formula>
    </cfRule>
  </conditionalFormatting>
  <conditionalFormatting sqref="AQ237">
    <cfRule type="cellIs" dxfId="220" priority="333" operator="notEqual">
      <formula>"None"</formula>
    </cfRule>
    <cfRule type="cellIs" priority="334" operator="notEqual">
      <formula>"None"</formula>
    </cfRule>
  </conditionalFormatting>
  <conditionalFormatting sqref="C138">
    <cfRule type="cellIs" dxfId="219" priority="352" operator="equal">
      <formula>"Included"</formula>
    </cfRule>
  </conditionalFormatting>
  <conditionalFormatting sqref="AM138">
    <cfRule type="cellIs" dxfId="218" priority="351" operator="notEqual">
      <formula>"None"</formula>
    </cfRule>
  </conditionalFormatting>
  <conditionalFormatting sqref="C138:AA138 AC138:AM138">
    <cfRule type="cellIs" dxfId="217" priority="349" operator="notEqual">
      <formula>"None"</formula>
    </cfRule>
    <cfRule type="cellIs" priority="350" operator="notEqual">
      <formula>"None"</formula>
    </cfRule>
  </conditionalFormatting>
  <conditionalFormatting sqref="C237">
    <cfRule type="cellIs" dxfId="216" priority="338" operator="equal">
      <formula>"Included"</formula>
    </cfRule>
  </conditionalFormatting>
  <conditionalFormatting sqref="AM237">
    <cfRule type="cellIs" dxfId="215" priority="337" operator="notEqual">
      <formula>"None"</formula>
    </cfRule>
  </conditionalFormatting>
  <conditionalFormatting sqref="C237:O237 R237:AM237">
    <cfRule type="cellIs" dxfId="214" priority="335" operator="notEqual">
      <formula>"None"</formula>
    </cfRule>
    <cfRule type="cellIs" priority="336" operator="notEqual">
      <formula>"None"</formula>
    </cfRule>
  </conditionalFormatting>
  <conditionalFormatting sqref="C169">
    <cfRule type="cellIs" dxfId="213" priority="332" operator="equal">
      <formula>"Included"</formula>
    </cfRule>
  </conditionalFormatting>
  <conditionalFormatting sqref="AM169">
    <cfRule type="cellIs" dxfId="212" priority="331" operator="notEqual">
      <formula>"None"</formula>
    </cfRule>
  </conditionalFormatting>
  <conditionalFormatting sqref="C169:M169 AM169">
    <cfRule type="cellIs" dxfId="211" priority="329" operator="notEqual">
      <formula>"None"</formula>
    </cfRule>
    <cfRule type="cellIs" priority="330" operator="notEqual">
      <formula>"None"</formula>
    </cfRule>
  </conditionalFormatting>
  <conditionalFormatting sqref="AQ169">
    <cfRule type="cellIs" dxfId="210" priority="327" operator="notEqual">
      <formula>"None"</formula>
    </cfRule>
    <cfRule type="cellIs" priority="328" operator="notEqual">
      <formula>"None"</formula>
    </cfRule>
  </conditionalFormatting>
  <conditionalFormatting sqref="N168:O169 R168:AL169">
    <cfRule type="cellIs" dxfId="209" priority="325" operator="notEqual">
      <formula>"None"</formula>
    </cfRule>
    <cfRule type="cellIs" priority="326" operator="notEqual">
      <formula>"None"</formula>
    </cfRule>
  </conditionalFormatting>
  <conditionalFormatting sqref="J148 M148:N148 R148 U148:Y148">
    <cfRule type="cellIs" dxfId="208" priority="322" operator="notEqual">
      <formula>"None"</formula>
    </cfRule>
    <cfRule type="cellIs" priority="323" operator="notEqual">
      <formula>"None"</formula>
    </cfRule>
  </conditionalFormatting>
  <conditionalFormatting sqref="AM123">
    <cfRule type="cellIs" dxfId="207" priority="319" operator="notEqual">
      <formula>"None"</formula>
    </cfRule>
  </conditionalFormatting>
  <conditionalFormatting sqref="E123:AM123">
    <cfRule type="cellIs" dxfId="206" priority="317" operator="notEqual">
      <formula>"None"</formula>
    </cfRule>
    <cfRule type="cellIs" priority="318" operator="notEqual">
      <formula>"None"</formula>
    </cfRule>
  </conditionalFormatting>
  <conditionalFormatting sqref="AQ123">
    <cfRule type="cellIs" dxfId="205" priority="315" operator="notEqual">
      <formula>"None"</formula>
    </cfRule>
    <cfRule type="cellIs" priority="316" operator="notEqual">
      <formula>"None"</formula>
    </cfRule>
  </conditionalFormatting>
  <conditionalFormatting sqref="AI74:AI75">
    <cfRule type="cellIs" dxfId="204" priority="313" operator="notEqual">
      <formula>"None"</formula>
    </cfRule>
    <cfRule type="cellIs" priority="314" operator="notEqual">
      <formula>"None"</formula>
    </cfRule>
  </conditionalFormatting>
  <conditionalFormatting sqref="D269">
    <cfRule type="cellIs" dxfId="203" priority="312" operator="notEqual">
      <formula>"None"</formula>
    </cfRule>
  </conditionalFormatting>
  <conditionalFormatting sqref="Z269:AL269">
    <cfRule type="cellIs" dxfId="202" priority="311" operator="notEqual">
      <formula>"None"</formula>
    </cfRule>
  </conditionalFormatting>
  <conditionalFormatting sqref="H269:I269">
    <cfRule type="cellIs" dxfId="201" priority="305" operator="notEqual">
      <formula>"None"</formula>
    </cfRule>
  </conditionalFormatting>
  <conditionalFormatting sqref="AO323">
    <cfRule type="cellIs" dxfId="200" priority="309" operator="notEqual">
      <formula>"None"</formula>
    </cfRule>
    <cfRule type="cellIs" priority="310" operator="notEqual">
      <formula>"None"</formula>
    </cfRule>
  </conditionalFormatting>
  <conditionalFormatting sqref="AO324">
    <cfRule type="cellIs" dxfId="199" priority="307" operator="notEqual">
      <formula>"None"</formula>
    </cfRule>
    <cfRule type="cellIs" priority="308" operator="notEqual">
      <formula>"None"</formula>
    </cfRule>
  </conditionalFormatting>
  <conditionalFormatting sqref="E269:G269">
    <cfRule type="cellIs" dxfId="198" priority="306" operator="notEqual">
      <formula>"None"</formula>
    </cfRule>
  </conditionalFormatting>
  <conditionalFormatting sqref="C285">
    <cfRule type="cellIs" dxfId="197" priority="304" operator="equal">
      <formula>"Included"</formula>
    </cfRule>
  </conditionalFormatting>
  <conditionalFormatting sqref="AM285">
    <cfRule type="cellIs" dxfId="196" priority="303" operator="notEqual">
      <formula>"None"</formula>
    </cfRule>
  </conditionalFormatting>
  <conditionalFormatting sqref="AQ285 C285:AM285">
    <cfRule type="cellIs" dxfId="195" priority="301" operator="notEqual">
      <formula>"None"</formula>
    </cfRule>
    <cfRule type="cellIs" priority="302" operator="notEqual">
      <formula>"None"</formula>
    </cfRule>
  </conditionalFormatting>
  <conditionalFormatting sqref="C266">
    <cfRule type="cellIs" dxfId="194" priority="300" operator="equal">
      <formula>"Included"</formula>
    </cfRule>
  </conditionalFormatting>
  <conditionalFormatting sqref="AM266">
    <cfRule type="cellIs" dxfId="193" priority="299" operator="notEqual">
      <formula>"None"</formula>
    </cfRule>
  </conditionalFormatting>
  <conditionalFormatting sqref="C266:O266 R266:AM266">
    <cfRule type="cellIs" dxfId="192" priority="297" operator="notEqual">
      <formula>"None"</formula>
    </cfRule>
    <cfRule type="cellIs" priority="298" operator="notEqual">
      <formula>"None"</formula>
    </cfRule>
  </conditionalFormatting>
  <conditionalFormatting sqref="AQ266">
    <cfRule type="cellIs" dxfId="191" priority="295" operator="notEqual">
      <formula>"None"</formula>
    </cfRule>
    <cfRule type="cellIs" priority="296" operator="notEqual">
      <formula>"None"</formula>
    </cfRule>
  </conditionalFormatting>
  <conditionalFormatting sqref="C276">
    <cfRule type="cellIs" dxfId="190" priority="294" operator="equal">
      <formula>"Included"</formula>
    </cfRule>
  </conditionalFormatting>
  <conditionalFormatting sqref="AM276">
    <cfRule type="cellIs" dxfId="189" priority="293" operator="notEqual">
      <formula>"None"</formula>
    </cfRule>
  </conditionalFormatting>
  <conditionalFormatting sqref="C276:AM276">
    <cfRule type="cellIs" dxfId="188" priority="291" operator="notEqual">
      <formula>"None"</formula>
    </cfRule>
    <cfRule type="cellIs" priority="292" operator="notEqual">
      <formula>"None"</formula>
    </cfRule>
  </conditionalFormatting>
  <conditionalFormatting sqref="AQ276">
    <cfRule type="cellIs" dxfId="187" priority="289" operator="notEqual">
      <formula>"None"</formula>
    </cfRule>
    <cfRule type="cellIs" priority="290" operator="notEqual">
      <formula>"None"</formula>
    </cfRule>
  </conditionalFormatting>
  <conditionalFormatting sqref="C277">
    <cfRule type="cellIs" dxfId="186" priority="288" operator="equal">
      <formula>"Included"</formula>
    </cfRule>
  </conditionalFormatting>
  <conditionalFormatting sqref="AM277">
    <cfRule type="cellIs" dxfId="185" priority="287" operator="notEqual">
      <formula>"None"</formula>
    </cfRule>
  </conditionalFormatting>
  <conditionalFormatting sqref="C277:AM277">
    <cfRule type="cellIs" dxfId="184" priority="285" operator="notEqual">
      <formula>"None"</formula>
    </cfRule>
    <cfRule type="cellIs" priority="286" operator="notEqual">
      <formula>"None"</formula>
    </cfRule>
  </conditionalFormatting>
  <conditionalFormatting sqref="AQ277">
    <cfRule type="cellIs" dxfId="183" priority="283" operator="notEqual">
      <formula>"None"</formula>
    </cfRule>
    <cfRule type="cellIs" priority="284" operator="notEqual">
      <formula>"None"</formula>
    </cfRule>
  </conditionalFormatting>
  <conditionalFormatting sqref="C107:C108">
    <cfRule type="cellIs" dxfId="182" priority="282" operator="equal">
      <formula>"Included"</formula>
    </cfRule>
  </conditionalFormatting>
  <conditionalFormatting sqref="AM107:AM108">
    <cfRule type="cellIs" dxfId="181" priority="281" operator="notEqual">
      <formula>"None"</formula>
    </cfRule>
  </conditionalFormatting>
  <conditionalFormatting sqref="C107:AM108">
    <cfRule type="cellIs" dxfId="180" priority="279" operator="notEqual">
      <formula>"None"</formula>
    </cfRule>
    <cfRule type="cellIs" priority="280" operator="notEqual">
      <formula>"None"</formula>
    </cfRule>
  </conditionalFormatting>
  <conditionalFormatting sqref="AQ107:AQ108">
    <cfRule type="cellIs" dxfId="179" priority="277" operator="notEqual">
      <formula>"None"</formula>
    </cfRule>
    <cfRule type="cellIs" priority="278" operator="notEqual">
      <formula>"None"</formula>
    </cfRule>
  </conditionalFormatting>
  <conditionalFormatting sqref="C12">
    <cfRule type="cellIs" dxfId="178" priority="276" operator="equal">
      <formula>"Included"</formula>
    </cfRule>
  </conditionalFormatting>
  <conditionalFormatting sqref="AM12">
    <cfRule type="cellIs" dxfId="177" priority="275" operator="notEqual">
      <formula>"None"</formula>
    </cfRule>
  </conditionalFormatting>
  <conditionalFormatting sqref="C12:AM12">
    <cfRule type="cellIs" dxfId="176" priority="273" operator="notEqual">
      <formula>"None"</formula>
    </cfRule>
    <cfRule type="cellIs" priority="274" operator="notEqual">
      <formula>"None"</formula>
    </cfRule>
  </conditionalFormatting>
  <conditionalFormatting sqref="AQ12">
    <cfRule type="cellIs" dxfId="175" priority="271" operator="notEqual">
      <formula>"None"</formula>
    </cfRule>
    <cfRule type="cellIs" priority="272" operator="notEqual">
      <formula>"None"</formula>
    </cfRule>
  </conditionalFormatting>
  <conditionalFormatting sqref="C14:C17 C22:C24">
    <cfRule type="cellIs" dxfId="174" priority="270" operator="equal">
      <formula>"Included"</formula>
    </cfRule>
  </conditionalFormatting>
  <conditionalFormatting sqref="AM14:AM17 AM22:AM24">
    <cfRule type="cellIs" dxfId="173" priority="269" operator="notEqual">
      <formula>"None"</formula>
    </cfRule>
  </conditionalFormatting>
  <conditionalFormatting sqref="C17:AM17 C22:AM24 C14:C16 E14:AM16">
    <cfRule type="cellIs" dxfId="172" priority="267" operator="notEqual">
      <formula>"None"</formula>
    </cfRule>
    <cfRule type="cellIs" priority="268" operator="notEqual">
      <formula>"None"</formula>
    </cfRule>
  </conditionalFormatting>
  <conditionalFormatting sqref="AQ14:AQ17 AQ22:AQ24">
    <cfRule type="cellIs" dxfId="171" priority="265" operator="notEqual">
      <formula>"None"</formula>
    </cfRule>
    <cfRule type="cellIs" priority="266" operator="notEqual">
      <formula>"None"</formula>
    </cfRule>
  </conditionalFormatting>
  <conditionalFormatting sqref="C53">
    <cfRule type="cellIs" dxfId="170" priority="264" operator="equal">
      <formula>"Included"</formula>
    </cfRule>
  </conditionalFormatting>
  <conditionalFormatting sqref="AM53">
    <cfRule type="cellIs" dxfId="169" priority="263" operator="notEqual">
      <formula>"None"</formula>
    </cfRule>
  </conditionalFormatting>
  <conditionalFormatting sqref="C53:AM53">
    <cfRule type="cellIs" dxfId="168" priority="261" operator="notEqual">
      <formula>"None"</formula>
    </cfRule>
    <cfRule type="cellIs" priority="262" operator="notEqual">
      <formula>"None"</formula>
    </cfRule>
  </conditionalFormatting>
  <conditionalFormatting sqref="AQ53">
    <cfRule type="cellIs" dxfId="167" priority="259" operator="notEqual">
      <formula>"None"</formula>
    </cfRule>
    <cfRule type="cellIs" priority="260" operator="notEqual">
      <formula>"None"</formula>
    </cfRule>
  </conditionalFormatting>
  <conditionalFormatting sqref="C286">
    <cfRule type="cellIs" dxfId="166" priority="258" operator="equal">
      <formula>"Included"</formula>
    </cfRule>
  </conditionalFormatting>
  <conditionalFormatting sqref="AM286">
    <cfRule type="cellIs" dxfId="165" priority="257" operator="notEqual">
      <formula>"None"</formula>
    </cfRule>
  </conditionalFormatting>
  <conditionalFormatting sqref="AQ286 C286:AM286">
    <cfRule type="cellIs" dxfId="164" priority="255" operator="notEqual">
      <formula>"None"</formula>
    </cfRule>
    <cfRule type="cellIs" priority="256" operator="notEqual">
      <formula>"None"</formula>
    </cfRule>
  </conditionalFormatting>
  <conditionalFormatting sqref="C154:C156">
    <cfRule type="cellIs" dxfId="163" priority="250" operator="equal">
      <formula>"Included"</formula>
    </cfRule>
  </conditionalFormatting>
  <conditionalFormatting sqref="AM154:AM156">
    <cfRule type="cellIs" dxfId="162" priority="249" operator="notEqual">
      <formula>"None"</formula>
    </cfRule>
  </conditionalFormatting>
  <conditionalFormatting sqref="C154:L156 N154:AM156">
    <cfRule type="cellIs" dxfId="161" priority="247" operator="notEqual">
      <formula>"None"</formula>
    </cfRule>
    <cfRule type="cellIs" priority="248" operator="notEqual">
      <formula>"None"</formula>
    </cfRule>
  </conditionalFormatting>
  <conditionalFormatting sqref="AQ154:AQ156">
    <cfRule type="cellIs" dxfId="160" priority="245" operator="notEqual">
      <formula>"None"</formula>
    </cfRule>
    <cfRule type="cellIs" priority="246" operator="notEqual">
      <formula>"None"</formula>
    </cfRule>
  </conditionalFormatting>
  <conditionalFormatting sqref="N164:O165 N167:O167 R167:AL167 R164:AL165">
    <cfRule type="cellIs" dxfId="159" priority="237" operator="notEqual">
      <formula>"None"</formula>
    </cfRule>
    <cfRule type="cellIs" priority="238" operator="notEqual">
      <formula>"None"</formula>
    </cfRule>
  </conditionalFormatting>
  <conditionalFormatting sqref="N166:O166 R166:AL166">
    <cfRule type="cellIs" dxfId="158" priority="229" operator="notEqual">
      <formula>"None"</formula>
    </cfRule>
    <cfRule type="cellIs" priority="230" operator="notEqual">
      <formula>"None"</formula>
    </cfRule>
  </conditionalFormatting>
  <conditionalFormatting sqref="C164:C165 C167">
    <cfRule type="cellIs" dxfId="157" priority="244" operator="equal">
      <formula>"Included"</formula>
    </cfRule>
  </conditionalFormatting>
  <conditionalFormatting sqref="AM164:AM165 AM167">
    <cfRule type="cellIs" dxfId="156" priority="243" operator="notEqual">
      <formula>"None"</formula>
    </cfRule>
  </conditionalFormatting>
  <conditionalFormatting sqref="C164:M165 AM164:AM165 AM167 C167:M167">
    <cfRule type="cellIs" dxfId="155" priority="241" operator="notEqual">
      <formula>"None"</formula>
    </cfRule>
    <cfRule type="cellIs" priority="242" operator="notEqual">
      <formula>"None"</formula>
    </cfRule>
  </conditionalFormatting>
  <conditionalFormatting sqref="AQ164:AQ165 AQ167">
    <cfRule type="cellIs" dxfId="154" priority="239" operator="notEqual">
      <formula>"None"</formula>
    </cfRule>
    <cfRule type="cellIs" priority="240" operator="notEqual">
      <formula>"None"</formula>
    </cfRule>
  </conditionalFormatting>
  <conditionalFormatting sqref="C166">
    <cfRule type="cellIs" dxfId="153" priority="236" operator="equal">
      <formula>"Included"</formula>
    </cfRule>
  </conditionalFormatting>
  <conditionalFormatting sqref="AM166">
    <cfRule type="cellIs" dxfId="152" priority="235" operator="notEqual">
      <formula>"None"</formula>
    </cfRule>
  </conditionalFormatting>
  <conditionalFormatting sqref="C166:M166 AM166">
    <cfRule type="cellIs" dxfId="151" priority="233" operator="notEqual">
      <formula>"None"</formula>
    </cfRule>
    <cfRule type="cellIs" priority="234" operator="notEqual">
      <formula>"None"</formula>
    </cfRule>
  </conditionalFormatting>
  <conditionalFormatting sqref="AQ166">
    <cfRule type="cellIs" dxfId="150" priority="231" operator="notEqual">
      <formula>"None"</formula>
    </cfRule>
    <cfRule type="cellIs" priority="232" operator="notEqual">
      <formula>"None"</formula>
    </cfRule>
  </conditionalFormatting>
  <conditionalFormatting sqref="C341">
    <cfRule type="cellIs" dxfId="149" priority="224" operator="equal">
      <formula>"Included"</formula>
    </cfRule>
  </conditionalFormatting>
  <conditionalFormatting sqref="AM341">
    <cfRule type="cellIs" dxfId="148" priority="223" operator="notEqual">
      <formula>"None"</formula>
    </cfRule>
  </conditionalFormatting>
  <conditionalFormatting sqref="C341:L341 AQ341 T341:AM341">
    <cfRule type="cellIs" dxfId="147" priority="221" operator="notEqual">
      <formula>"None"</formula>
    </cfRule>
    <cfRule type="cellIs" priority="222" operator="notEqual">
      <formula>"None"</formula>
    </cfRule>
  </conditionalFormatting>
  <conditionalFormatting sqref="C361:C362 C365">
    <cfRule type="cellIs" dxfId="146" priority="220" operator="equal">
      <formula>"Included"</formula>
    </cfRule>
  </conditionalFormatting>
  <conditionalFormatting sqref="AM361:AM362 AM365">
    <cfRule type="cellIs" dxfId="145" priority="219" operator="notEqual">
      <formula>"None"</formula>
    </cfRule>
  </conditionalFormatting>
  <conditionalFormatting sqref="C362:AM362 C361:I361 R361 T361:AM361 K361:N361 C365:AM365">
    <cfRule type="cellIs" dxfId="144" priority="217" operator="notEqual">
      <formula>"None"</formula>
    </cfRule>
    <cfRule type="cellIs" priority="218" operator="notEqual">
      <formula>"None"</formula>
    </cfRule>
  </conditionalFormatting>
  <conditionalFormatting sqref="AQ361:AQ362 AQ365">
    <cfRule type="cellIs" dxfId="143" priority="215" operator="notEqual">
      <formula>"None"</formula>
    </cfRule>
    <cfRule type="cellIs" priority="216" operator="notEqual">
      <formula>"None"</formula>
    </cfRule>
  </conditionalFormatting>
  <conditionalFormatting sqref="C128:C130">
    <cfRule type="cellIs" dxfId="142" priority="214" operator="equal">
      <formula>"Included"</formula>
    </cfRule>
  </conditionalFormatting>
  <conditionalFormatting sqref="AM128:AM130">
    <cfRule type="cellIs" dxfId="141" priority="213" operator="notEqual">
      <formula>"None"</formula>
    </cfRule>
  </conditionalFormatting>
  <conditionalFormatting sqref="C128:AM130">
    <cfRule type="cellIs" dxfId="140" priority="211" operator="notEqual">
      <formula>"None"</formula>
    </cfRule>
    <cfRule type="cellIs" priority="212" operator="notEqual">
      <formula>"None"</formula>
    </cfRule>
  </conditionalFormatting>
  <conditionalFormatting sqref="AQ128:AQ130">
    <cfRule type="cellIs" dxfId="139" priority="209" operator="notEqual">
      <formula>"None"</formula>
    </cfRule>
    <cfRule type="cellIs" priority="210" operator="notEqual">
      <formula>"None"</formula>
    </cfRule>
  </conditionalFormatting>
  <conditionalFormatting sqref="C21">
    <cfRule type="cellIs" dxfId="138" priority="208" operator="equal">
      <formula>"Included"</formula>
    </cfRule>
  </conditionalFormatting>
  <conditionalFormatting sqref="AM21">
    <cfRule type="cellIs" dxfId="137" priority="207" operator="notEqual">
      <formula>"None"</formula>
    </cfRule>
  </conditionalFormatting>
  <conditionalFormatting sqref="C21:AM21">
    <cfRule type="cellIs" dxfId="136" priority="205" operator="notEqual">
      <formula>"None"</formula>
    </cfRule>
    <cfRule type="cellIs" priority="206" operator="notEqual">
      <formula>"None"</formula>
    </cfRule>
  </conditionalFormatting>
  <conditionalFormatting sqref="AQ21">
    <cfRule type="cellIs" dxfId="135" priority="203" operator="notEqual">
      <formula>"None"</formula>
    </cfRule>
    <cfRule type="cellIs" priority="204" operator="notEqual">
      <formula>"None"</formula>
    </cfRule>
  </conditionalFormatting>
  <conditionalFormatting sqref="C18:C20">
    <cfRule type="cellIs" dxfId="134" priority="202" operator="equal">
      <formula>"Included"</formula>
    </cfRule>
  </conditionalFormatting>
  <conditionalFormatting sqref="AM18:AM20">
    <cfRule type="cellIs" dxfId="133" priority="201" operator="notEqual">
      <formula>"None"</formula>
    </cfRule>
  </conditionalFormatting>
  <conditionalFormatting sqref="C18:AM20">
    <cfRule type="cellIs" dxfId="132" priority="199" operator="notEqual">
      <formula>"None"</formula>
    </cfRule>
    <cfRule type="cellIs" priority="200" operator="notEqual">
      <formula>"None"</formula>
    </cfRule>
  </conditionalFormatting>
  <conditionalFormatting sqref="AQ18:AQ20">
    <cfRule type="cellIs" dxfId="131" priority="197" operator="notEqual">
      <formula>"None"</formula>
    </cfRule>
    <cfRule type="cellIs" priority="198" operator="notEqual">
      <formula>"None"</formula>
    </cfRule>
  </conditionalFormatting>
  <conditionalFormatting sqref="C287">
    <cfRule type="cellIs" dxfId="130" priority="196" operator="equal">
      <formula>"Included"</formula>
    </cfRule>
  </conditionalFormatting>
  <conditionalFormatting sqref="AM287">
    <cfRule type="cellIs" dxfId="129" priority="195" operator="notEqual">
      <formula>"None"</formula>
    </cfRule>
  </conditionalFormatting>
  <conditionalFormatting sqref="AQ287 C287:AM287">
    <cfRule type="cellIs" dxfId="128" priority="193" operator="notEqual">
      <formula>"None"</formula>
    </cfRule>
    <cfRule type="cellIs" priority="194" operator="notEqual">
      <formula>"None"</formula>
    </cfRule>
  </conditionalFormatting>
  <conditionalFormatting sqref="E102">
    <cfRule type="cellIs" dxfId="127" priority="191" operator="notEqual">
      <formula>"None"</formula>
    </cfRule>
    <cfRule type="cellIs" priority="192" operator="notEqual">
      <formula>"None"</formula>
    </cfRule>
  </conditionalFormatting>
  <conditionalFormatting sqref="J102">
    <cfRule type="cellIs" dxfId="126" priority="189" operator="notEqual">
      <formula>"None"</formula>
    </cfRule>
    <cfRule type="cellIs" priority="190" operator="notEqual">
      <formula>"None"</formula>
    </cfRule>
  </conditionalFormatting>
  <conditionalFormatting sqref="AM102">
    <cfRule type="cellIs" dxfId="125" priority="188" operator="notEqual">
      <formula>"None"</formula>
    </cfRule>
  </conditionalFormatting>
  <conditionalFormatting sqref="Z102:AM102">
    <cfRule type="cellIs" dxfId="124" priority="186" operator="notEqual">
      <formula>"None"</formula>
    </cfRule>
    <cfRule type="cellIs" priority="187" operator="notEqual">
      <formula>"None"</formula>
    </cfRule>
  </conditionalFormatting>
  <conditionalFormatting sqref="AQ102">
    <cfRule type="cellIs" dxfId="123" priority="184" operator="notEqual">
      <formula>"None"</formula>
    </cfRule>
    <cfRule type="cellIs" priority="185" operator="notEqual">
      <formula>"None"</formula>
    </cfRule>
  </conditionalFormatting>
  <conditionalFormatting sqref="M102:Y102">
    <cfRule type="cellIs" dxfId="122" priority="182" operator="notEqual">
      <formula>"None"</formula>
    </cfRule>
    <cfRule type="cellIs" priority="183" operator="notEqual">
      <formula>"None"</formula>
    </cfRule>
  </conditionalFormatting>
  <conditionalFormatting sqref="K142:K150">
    <cfRule type="cellIs" dxfId="121" priority="180" operator="notEqual">
      <formula>"None"</formula>
    </cfRule>
    <cfRule type="cellIs" priority="181" operator="notEqual">
      <formula>"None"</formula>
    </cfRule>
  </conditionalFormatting>
  <conditionalFormatting sqref="L142:L147 L150">
    <cfRule type="cellIs" dxfId="120" priority="178" operator="notEqual">
      <formula>"None"</formula>
    </cfRule>
    <cfRule type="cellIs" priority="179" operator="notEqual">
      <formula>"None"</formula>
    </cfRule>
  </conditionalFormatting>
  <conditionalFormatting sqref="L149">
    <cfRule type="cellIs" dxfId="119" priority="176" operator="notEqual">
      <formula>"None"</formula>
    </cfRule>
    <cfRule type="cellIs" priority="177" operator="notEqual">
      <formula>"None"</formula>
    </cfRule>
  </conditionalFormatting>
  <conditionalFormatting sqref="L148">
    <cfRule type="cellIs" dxfId="118" priority="174" operator="notEqual">
      <formula>"None"</formula>
    </cfRule>
    <cfRule type="cellIs" priority="175" operator="notEqual">
      <formula>"None"</formula>
    </cfRule>
  </conditionalFormatting>
  <conditionalFormatting sqref="O142:O147 O150">
    <cfRule type="cellIs" dxfId="117" priority="172" operator="notEqual">
      <formula>"None"</formula>
    </cfRule>
    <cfRule type="cellIs" priority="173" operator="notEqual">
      <formula>"None"</formula>
    </cfRule>
  </conditionalFormatting>
  <conditionalFormatting sqref="O149">
    <cfRule type="cellIs" dxfId="116" priority="170" operator="notEqual">
      <formula>"None"</formula>
    </cfRule>
    <cfRule type="cellIs" priority="171" operator="notEqual">
      <formula>"None"</formula>
    </cfRule>
  </conditionalFormatting>
  <conditionalFormatting sqref="O148">
    <cfRule type="cellIs" dxfId="115" priority="168" operator="notEqual">
      <formula>"None"</formula>
    </cfRule>
    <cfRule type="cellIs" priority="169" operator="notEqual">
      <formula>"None"</formula>
    </cfRule>
  </conditionalFormatting>
  <conditionalFormatting sqref="S142:T147 S150:T150">
    <cfRule type="cellIs" dxfId="114" priority="166" operator="notEqual">
      <formula>"None"</formula>
    </cfRule>
    <cfRule type="cellIs" priority="167" operator="notEqual">
      <formula>"None"</formula>
    </cfRule>
  </conditionalFormatting>
  <conditionalFormatting sqref="S149:T149">
    <cfRule type="cellIs" dxfId="113" priority="164" operator="notEqual">
      <formula>"None"</formula>
    </cfRule>
    <cfRule type="cellIs" priority="165" operator="notEqual">
      <formula>"None"</formula>
    </cfRule>
  </conditionalFormatting>
  <conditionalFormatting sqref="S148:T148">
    <cfRule type="cellIs" dxfId="112" priority="162" operator="notEqual">
      <formula>"None"</formula>
    </cfRule>
    <cfRule type="cellIs" priority="163" operator="notEqual">
      <formula>"None"</formula>
    </cfRule>
  </conditionalFormatting>
  <conditionalFormatting sqref="Z142:AM148 Z150:AM150">
    <cfRule type="cellIs" dxfId="111" priority="160" operator="notEqual">
      <formula>"None"</formula>
    </cfRule>
    <cfRule type="cellIs" priority="161" operator="notEqual">
      <formula>"None"</formula>
    </cfRule>
  </conditionalFormatting>
  <conditionalFormatting sqref="Z149:AM149">
    <cfRule type="cellIs" dxfId="110" priority="158" operator="notEqual">
      <formula>"None"</formula>
    </cfRule>
    <cfRule type="cellIs" priority="159" operator="notEqual">
      <formula>"None"</formula>
    </cfRule>
  </conditionalFormatting>
  <conditionalFormatting sqref="M94:M95">
    <cfRule type="cellIs" dxfId="109" priority="146" operator="notEqual">
      <formula>"None"</formula>
    </cfRule>
    <cfRule type="cellIs" priority="147" operator="notEqual">
      <formula>"None"</formula>
    </cfRule>
  </conditionalFormatting>
  <conditionalFormatting sqref="AQ142:AQ148 AQ150">
    <cfRule type="cellIs" dxfId="108" priority="156" operator="notEqual">
      <formula>"None"</formula>
    </cfRule>
    <cfRule type="cellIs" priority="157" operator="notEqual">
      <formula>"None"</formula>
    </cfRule>
  </conditionalFormatting>
  <conditionalFormatting sqref="AQ149">
    <cfRule type="cellIs" dxfId="107" priority="154" operator="notEqual">
      <formula>"None"</formula>
    </cfRule>
    <cfRule type="cellIs" priority="155" operator="notEqual">
      <formula>"None"</formula>
    </cfRule>
  </conditionalFormatting>
  <conditionalFormatting sqref="M151:M153">
    <cfRule type="cellIs" dxfId="106" priority="152" operator="notEqual">
      <formula>"None"</formula>
    </cfRule>
    <cfRule type="cellIs" priority="153" operator="notEqual">
      <formula>"None"</formula>
    </cfRule>
  </conditionalFormatting>
  <conditionalFormatting sqref="M154:M156">
    <cfRule type="cellIs" dxfId="105" priority="150" operator="notEqual">
      <formula>"None"</formula>
    </cfRule>
    <cfRule type="cellIs" priority="151" operator="notEqual">
      <formula>"None"</formula>
    </cfRule>
  </conditionalFormatting>
  <conditionalFormatting sqref="M89:M93">
    <cfRule type="cellIs" dxfId="104" priority="148" operator="notEqual">
      <formula>"None"</formula>
    </cfRule>
    <cfRule type="cellIs" priority="149" operator="notEqual">
      <formula>"None"</formula>
    </cfRule>
  </conditionalFormatting>
  <conditionalFormatting sqref="P142:Q147 P150:Q150">
    <cfRule type="cellIs" dxfId="103" priority="144" operator="notEqual">
      <formula>"None"</formula>
    </cfRule>
    <cfRule type="cellIs" priority="145" operator="notEqual">
      <formula>"None"</formula>
    </cfRule>
  </conditionalFormatting>
  <conditionalFormatting sqref="P149:Q149">
    <cfRule type="cellIs" dxfId="102" priority="142" operator="notEqual">
      <formula>"None"</formula>
    </cfRule>
    <cfRule type="cellIs" priority="143" operator="notEqual">
      <formula>"None"</formula>
    </cfRule>
  </conditionalFormatting>
  <conditionalFormatting sqref="P148:Q148">
    <cfRule type="cellIs" dxfId="101" priority="140" operator="notEqual">
      <formula>"None"</formula>
    </cfRule>
    <cfRule type="cellIs" priority="141" operator="notEqual">
      <formula>"None"</formula>
    </cfRule>
  </conditionalFormatting>
  <conditionalFormatting sqref="P170:Q236 P158:Q163 P238:Q245">
    <cfRule type="cellIs" dxfId="100" priority="138" operator="notEqual">
      <formula>"None"</formula>
    </cfRule>
    <cfRule type="cellIs" priority="139" operator="notEqual">
      <formula>"None"</formula>
    </cfRule>
  </conditionalFormatting>
  <conditionalFormatting sqref="P237:Q237">
    <cfRule type="cellIs" dxfId="99" priority="136" operator="notEqual">
      <formula>"None"</formula>
    </cfRule>
    <cfRule type="cellIs" priority="137" operator="notEqual">
      <formula>"None"</formula>
    </cfRule>
  </conditionalFormatting>
  <conditionalFormatting sqref="P168:Q169">
    <cfRule type="cellIs" dxfId="98" priority="134" operator="notEqual">
      <formula>"None"</formula>
    </cfRule>
    <cfRule type="cellIs" priority="135" operator="notEqual">
      <formula>"None"</formula>
    </cfRule>
  </conditionalFormatting>
  <conditionalFormatting sqref="P164:Q165 P167:Q167">
    <cfRule type="cellIs" dxfId="97" priority="132" operator="notEqual">
      <formula>"None"</formula>
    </cfRule>
    <cfRule type="cellIs" priority="133" operator="notEqual">
      <formula>"None"</formula>
    </cfRule>
  </conditionalFormatting>
  <conditionalFormatting sqref="P166:Q166">
    <cfRule type="cellIs" dxfId="96" priority="130" operator="notEqual">
      <formula>"None"</formula>
    </cfRule>
    <cfRule type="cellIs" priority="131" operator="notEqual">
      <formula>"None"</formula>
    </cfRule>
  </conditionalFormatting>
  <conditionalFormatting sqref="P264:P265 P268:P274">
    <cfRule type="cellIs" dxfId="95" priority="128" operator="notEqual">
      <formula>"None"</formula>
    </cfRule>
    <cfRule type="cellIs" priority="129" operator="notEqual">
      <formula>"None"</formula>
    </cfRule>
  </conditionalFormatting>
  <conditionalFormatting sqref="P266">
    <cfRule type="cellIs" dxfId="94" priority="126" operator="notEqual">
      <formula>"None"</formula>
    </cfRule>
    <cfRule type="cellIs" priority="127" operator="notEqual">
      <formula>"None"</formula>
    </cfRule>
  </conditionalFormatting>
  <conditionalFormatting sqref="Q264:Q265 Q268:Q274">
    <cfRule type="cellIs" dxfId="93" priority="124" operator="notEqual">
      <formula>"None"</formula>
    </cfRule>
    <cfRule type="cellIs" priority="125" operator="notEqual">
      <formula>"None"</formula>
    </cfRule>
  </conditionalFormatting>
  <conditionalFormatting sqref="Q266">
    <cfRule type="cellIs" dxfId="92" priority="122" operator="notEqual">
      <formula>"None"</formula>
    </cfRule>
    <cfRule type="cellIs" priority="123" operator="notEqual">
      <formula>"None"</formula>
    </cfRule>
  </conditionalFormatting>
  <conditionalFormatting sqref="M340:S341">
    <cfRule type="cellIs" dxfId="91" priority="120" operator="notEqual">
      <formula>"None"</formula>
    </cfRule>
    <cfRule type="cellIs" priority="121" operator="notEqual">
      <formula>"None"</formula>
    </cfRule>
  </conditionalFormatting>
  <conditionalFormatting sqref="P359:Q360">
    <cfRule type="cellIs" dxfId="90" priority="118" operator="notEqual">
      <formula>"None"</formula>
    </cfRule>
    <cfRule type="cellIs" priority="119" operator="notEqual">
      <formula>"None"</formula>
    </cfRule>
  </conditionalFormatting>
  <conditionalFormatting sqref="P361:Q361">
    <cfRule type="cellIs" dxfId="89" priority="116" operator="notEqual">
      <formula>"None"</formula>
    </cfRule>
    <cfRule type="cellIs" priority="117" operator="notEqual">
      <formula>"None"</formula>
    </cfRule>
  </conditionalFormatting>
  <conditionalFormatting sqref="S359:S360">
    <cfRule type="cellIs" dxfId="88" priority="114" operator="notEqual">
      <formula>"None"</formula>
    </cfRule>
    <cfRule type="cellIs" priority="115" operator="notEqual">
      <formula>"None"</formula>
    </cfRule>
  </conditionalFormatting>
  <conditionalFormatting sqref="S361">
    <cfRule type="cellIs" dxfId="87" priority="112" operator="notEqual">
      <formula>"None"</formula>
    </cfRule>
    <cfRule type="cellIs" priority="113" operator="notEqual">
      <formula>"None"</formula>
    </cfRule>
  </conditionalFormatting>
  <conditionalFormatting sqref="O359:O360">
    <cfRule type="cellIs" dxfId="86" priority="110" operator="notEqual">
      <formula>"None"</formula>
    </cfRule>
    <cfRule type="cellIs" priority="111" operator="notEqual">
      <formula>"None"</formula>
    </cfRule>
  </conditionalFormatting>
  <conditionalFormatting sqref="O361">
    <cfRule type="cellIs" dxfId="85" priority="108" operator="notEqual">
      <formula>"None"</formula>
    </cfRule>
    <cfRule type="cellIs" priority="109" operator="notEqual">
      <formula>"None"</formula>
    </cfRule>
  </conditionalFormatting>
  <conditionalFormatting sqref="J359:J360">
    <cfRule type="cellIs" dxfId="84" priority="106" operator="notEqual">
      <formula>"None"</formula>
    </cfRule>
    <cfRule type="cellIs" priority="107" operator="notEqual">
      <formula>"None"</formula>
    </cfRule>
  </conditionalFormatting>
  <conditionalFormatting sqref="J361">
    <cfRule type="cellIs" dxfId="83" priority="104" operator="notEqual">
      <formula>"None"</formula>
    </cfRule>
    <cfRule type="cellIs" priority="105" operator="notEqual">
      <formula>"None"</formula>
    </cfRule>
  </conditionalFormatting>
  <conditionalFormatting sqref="N391:T391">
    <cfRule type="cellIs" dxfId="82" priority="102" operator="notEqual">
      <formula>"None"</formula>
    </cfRule>
    <cfRule type="cellIs" priority="103" operator="notEqual">
      <formula>"None"</formula>
    </cfRule>
  </conditionalFormatting>
  <conditionalFormatting sqref="N391:Q391">
    <cfRule type="cellIs" dxfId="81" priority="101" operator="equal">
      <formula>"Included"</formula>
    </cfRule>
  </conditionalFormatting>
  <conditionalFormatting sqref="U391:Y391">
    <cfRule type="cellIs" dxfId="80" priority="99" operator="notEqual">
      <formula>"None"</formula>
    </cfRule>
    <cfRule type="cellIs" priority="100" operator="notEqual">
      <formula>"None"</formula>
    </cfRule>
  </conditionalFormatting>
  <conditionalFormatting sqref="U391:Y391">
    <cfRule type="cellIs" dxfId="79" priority="98" operator="equal">
      <formula>"Included"</formula>
    </cfRule>
  </conditionalFormatting>
  <conditionalFormatting sqref="C51">
    <cfRule type="cellIs" dxfId="78" priority="97" operator="equal">
      <formula>"Included"</formula>
    </cfRule>
  </conditionalFormatting>
  <conditionalFormatting sqref="AM51">
    <cfRule type="cellIs" dxfId="77" priority="96" operator="notEqual">
      <formula>"None"</formula>
    </cfRule>
  </conditionalFormatting>
  <conditionalFormatting sqref="C51:AM51">
    <cfRule type="cellIs" dxfId="76" priority="94" operator="notEqual">
      <formula>"None"</formula>
    </cfRule>
    <cfRule type="cellIs" priority="95" operator="notEqual">
      <formula>"None"</formula>
    </cfRule>
  </conditionalFormatting>
  <conditionalFormatting sqref="AQ51">
    <cfRule type="cellIs" dxfId="75" priority="92" operator="notEqual">
      <formula>"None"</formula>
    </cfRule>
    <cfRule type="cellIs" priority="93" operator="notEqual">
      <formula>"None"</formula>
    </cfRule>
  </conditionalFormatting>
  <conditionalFormatting sqref="C338">
    <cfRule type="cellIs" dxfId="74" priority="91" operator="equal">
      <formula>"Included"</formula>
    </cfRule>
  </conditionalFormatting>
  <conditionalFormatting sqref="AM338">
    <cfRule type="cellIs" dxfId="73" priority="90" operator="notEqual">
      <formula>"None"</formula>
    </cfRule>
  </conditionalFormatting>
  <conditionalFormatting sqref="C338:AM338 AQ338">
    <cfRule type="cellIs" dxfId="72" priority="88" operator="notEqual">
      <formula>"None"</formula>
    </cfRule>
    <cfRule type="cellIs" priority="89" operator="notEqual">
      <formula>"None"</formula>
    </cfRule>
  </conditionalFormatting>
  <conditionalFormatting sqref="C117">
    <cfRule type="cellIs" dxfId="71" priority="87" operator="equal">
      <formula>"Included"</formula>
    </cfRule>
  </conditionalFormatting>
  <conditionalFormatting sqref="AM117">
    <cfRule type="cellIs" dxfId="70" priority="86" operator="notEqual">
      <formula>"None"</formula>
    </cfRule>
  </conditionalFormatting>
  <conditionalFormatting sqref="C117:AM117">
    <cfRule type="cellIs" dxfId="69" priority="84" operator="notEqual">
      <formula>"None"</formula>
    </cfRule>
    <cfRule type="cellIs" priority="85" operator="notEqual">
      <formula>"None"</formula>
    </cfRule>
  </conditionalFormatting>
  <conditionalFormatting sqref="AQ117">
    <cfRule type="cellIs" dxfId="68" priority="82" operator="notEqual">
      <formula>"None"</formula>
    </cfRule>
    <cfRule type="cellIs" priority="83" operator="notEqual">
      <formula>"None"</formula>
    </cfRule>
  </conditionalFormatting>
  <conditionalFormatting sqref="C118">
    <cfRule type="cellIs" dxfId="67" priority="81" operator="equal">
      <formula>"Included"</formula>
    </cfRule>
  </conditionalFormatting>
  <conditionalFormatting sqref="AM118">
    <cfRule type="cellIs" dxfId="66" priority="80" operator="notEqual">
      <formula>"None"</formula>
    </cfRule>
  </conditionalFormatting>
  <conditionalFormatting sqref="C118:AM118 AQ118">
    <cfRule type="cellIs" dxfId="65" priority="78" operator="notEqual">
      <formula>"None"</formula>
    </cfRule>
    <cfRule type="cellIs" priority="79" operator="notEqual">
      <formula>"None"</formula>
    </cfRule>
  </conditionalFormatting>
  <conditionalFormatting sqref="C120">
    <cfRule type="cellIs" dxfId="64" priority="77" operator="equal">
      <formula>"Included"</formula>
    </cfRule>
  </conditionalFormatting>
  <conditionalFormatting sqref="AM120">
    <cfRule type="cellIs" dxfId="63" priority="76" operator="notEqual">
      <formula>"None"</formula>
    </cfRule>
  </conditionalFormatting>
  <conditionalFormatting sqref="AQ120 C120:AM120">
    <cfRule type="cellIs" dxfId="62" priority="74" operator="notEqual">
      <formula>"None"</formula>
    </cfRule>
    <cfRule type="cellIs" priority="75" operator="notEqual">
      <formula>"None"</formula>
    </cfRule>
  </conditionalFormatting>
  <conditionalFormatting sqref="C98">
    <cfRule type="cellIs" dxfId="61" priority="73" operator="equal">
      <formula>"Included"</formula>
    </cfRule>
  </conditionalFormatting>
  <conditionalFormatting sqref="AM98">
    <cfRule type="cellIs" dxfId="60" priority="72" operator="notEqual">
      <formula>"None"</formula>
    </cfRule>
  </conditionalFormatting>
  <conditionalFormatting sqref="C98:AM98">
    <cfRule type="cellIs" dxfId="59" priority="70" operator="notEqual">
      <formula>"None"</formula>
    </cfRule>
    <cfRule type="cellIs" priority="71" operator="notEqual">
      <formula>"None"</formula>
    </cfRule>
  </conditionalFormatting>
  <conditionalFormatting sqref="AQ98">
    <cfRule type="cellIs" dxfId="58" priority="68" operator="notEqual">
      <formula>"None"</formula>
    </cfRule>
    <cfRule type="cellIs" priority="69" operator="notEqual">
      <formula>"None"</formula>
    </cfRule>
  </conditionalFormatting>
  <conditionalFormatting sqref="C5">
    <cfRule type="cellIs" dxfId="57" priority="67" operator="equal">
      <formula>"Included"</formula>
    </cfRule>
  </conditionalFormatting>
  <conditionalFormatting sqref="AM5">
    <cfRule type="cellIs" dxfId="56" priority="66" operator="notEqual">
      <formula>"None"</formula>
    </cfRule>
  </conditionalFormatting>
  <conditionalFormatting sqref="C5:AM5">
    <cfRule type="cellIs" dxfId="55" priority="64" operator="notEqual">
      <formula>"None"</formula>
    </cfRule>
    <cfRule type="cellIs" priority="65" operator="notEqual">
      <formula>"None"</formula>
    </cfRule>
  </conditionalFormatting>
  <conditionalFormatting sqref="AQ5">
    <cfRule type="cellIs" dxfId="54" priority="62" operator="notEqual">
      <formula>"None"</formula>
    </cfRule>
    <cfRule type="cellIs" priority="63" operator="notEqual">
      <formula>"None"</formula>
    </cfRule>
  </conditionalFormatting>
  <conditionalFormatting sqref="C7">
    <cfRule type="cellIs" dxfId="53" priority="61" operator="equal">
      <formula>"Included"</formula>
    </cfRule>
  </conditionalFormatting>
  <conditionalFormatting sqref="AM7">
    <cfRule type="cellIs" dxfId="52" priority="60" operator="notEqual">
      <formula>"None"</formula>
    </cfRule>
  </conditionalFormatting>
  <conditionalFormatting sqref="C7:AM7">
    <cfRule type="cellIs" dxfId="51" priority="58" operator="notEqual">
      <formula>"None"</formula>
    </cfRule>
    <cfRule type="cellIs" priority="59" operator="notEqual">
      <formula>"None"</formula>
    </cfRule>
  </conditionalFormatting>
  <conditionalFormatting sqref="AQ7">
    <cfRule type="cellIs" dxfId="50" priority="56" operator="notEqual">
      <formula>"None"</formula>
    </cfRule>
    <cfRule type="cellIs" priority="57" operator="notEqual">
      <formula>"None"</formula>
    </cfRule>
  </conditionalFormatting>
  <conditionalFormatting sqref="C9">
    <cfRule type="cellIs" dxfId="49" priority="55" operator="equal">
      <formula>"Included"</formula>
    </cfRule>
  </conditionalFormatting>
  <conditionalFormatting sqref="AM9">
    <cfRule type="cellIs" dxfId="48" priority="54" operator="notEqual">
      <formula>"None"</formula>
    </cfRule>
  </conditionalFormatting>
  <conditionalFormatting sqref="C9:AM9">
    <cfRule type="cellIs" dxfId="47" priority="52" operator="notEqual">
      <formula>"None"</formula>
    </cfRule>
    <cfRule type="cellIs" priority="53" operator="notEqual">
      <formula>"None"</formula>
    </cfRule>
  </conditionalFormatting>
  <conditionalFormatting sqref="AQ9">
    <cfRule type="cellIs" dxfId="46" priority="50" operator="notEqual">
      <formula>"None"</formula>
    </cfRule>
    <cfRule type="cellIs" priority="51" operator="notEqual">
      <formula>"None"</formula>
    </cfRule>
  </conditionalFormatting>
  <conditionalFormatting sqref="C11">
    <cfRule type="cellIs" dxfId="45" priority="49" operator="equal">
      <formula>"Included"</formula>
    </cfRule>
  </conditionalFormatting>
  <conditionalFormatting sqref="AM11">
    <cfRule type="cellIs" dxfId="44" priority="48" operator="notEqual">
      <formula>"None"</formula>
    </cfRule>
  </conditionalFormatting>
  <conditionalFormatting sqref="C11:AM11">
    <cfRule type="cellIs" dxfId="43" priority="46" operator="notEqual">
      <formula>"None"</formula>
    </cfRule>
    <cfRule type="cellIs" priority="47" operator="notEqual">
      <formula>"None"</formula>
    </cfRule>
  </conditionalFormatting>
  <conditionalFormatting sqref="AQ11">
    <cfRule type="cellIs" dxfId="42" priority="44" operator="notEqual">
      <formula>"None"</formula>
    </cfRule>
    <cfRule type="cellIs" priority="45" operator="notEqual">
      <formula>"None"</formula>
    </cfRule>
  </conditionalFormatting>
  <conditionalFormatting sqref="C363">
    <cfRule type="cellIs" dxfId="41" priority="43" operator="equal">
      <formula>"Included"</formula>
    </cfRule>
  </conditionalFormatting>
  <conditionalFormatting sqref="AM363">
    <cfRule type="cellIs" dxfId="40" priority="42" operator="notEqual">
      <formula>"None"</formula>
    </cfRule>
  </conditionalFormatting>
  <conditionalFormatting sqref="C363:AM363">
    <cfRule type="cellIs" dxfId="39" priority="40" operator="notEqual">
      <formula>"None"</formula>
    </cfRule>
    <cfRule type="cellIs" priority="41" operator="notEqual">
      <formula>"None"</formula>
    </cfRule>
  </conditionalFormatting>
  <conditionalFormatting sqref="AQ363">
    <cfRule type="cellIs" dxfId="38" priority="38" operator="notEqual">
      <formula>"None"</formula>
    </cfRule>
    <cfRule type="cellIs" priority="39" operator="notEqual">
      <formula>"None"</formula>
    </cfRule>
  </conditionalFormatting>
  <conditionalFormatting sqref="C364">
    <cfRule type="cellIs" dxfId="37" priority="37" operator="equal">
      <formula>"Included"</formula>
    </cfRule>
  </conditionalFormatting>
  <conditionalFormatting sqref="AM364">
    <cfRule type="cellIs" dxfId="36" priority="36" operator="notEqual">
      <formula>"None"</formula>
    </cfRule>
  </conditionalFormatting>
  <conditionalFormatting sqref="C364:AM364">
    <cfRule type="cellIs" dxfId="35" priority="34" operator="notEqual">
      <formula>"None"</formula>
    </cfRule>
    <cfRule type="cellIs" priority="35" operator="notEqual">
      <formula>"None"</formula>
    </cfRule>
  </conditionalFormatting>
  <conditionalFormatting sqref="AQ364">
    <cfRule type="cellIs" dxfId="34" priority="32" operator="notEqual">
      <formula>"None"</formula>
    </cfRule>
    <cfRule type="cellIs" priority="33" operator="notEqual">
      <formula>"None"</formula>
    </cfRule>
  </conditionalFormatting>
  <conditionalFormatting sqref="C366">
    <cfRule type="cellIs" dxfId="33" priority="31" operator="equal">
      <formula>"Included"</formula>
    </cfRule>
  </conditionalFormatting>
  <conditionalFormatting sqref="AM366">
    <cfRule type="cellIs" dxfId="32" priority="30" operator="notEqual">
      <formula>"None"</formula>
    </cfRule>
  </conditionalFormatting>
  <conditionalFormatting sqref="C366:AM366">
    <cfRule type="cellIs" dxfId="31" priority="28" operator="notEqual">
      <formula>"None"</formula>
    </cfRule>
    <cfRule type="cellIs" priority="29" operator="notEqual">
      <formula>"None"</formula>
    </cfRule>
  </conditionalFormatting>
  <conditionalFormatting sqref="AQ366">
    <cfRule type="cellIs" dxfId="30" priority="26" operator="notEqual">
      <formula>"None"</formula>
    </cfRule>
    <cfRule type="cellIs" priority="27" operator="notEqual">
      <formula>"None"</formula>
    </cfRule>
  </conditionalFormatting>
  <conditionalFormatting sqref="C344">
    <cfRule type="cellIs" dxfId="29" priority="25" operator="equal">
      <formula>"Included"</formula>
    </cfRule>
  </conditionalFormatting>
  <conditionalFormatting sqref="AM344">
    <cfRule type="cellIs" dxfId="28" priority="24" operator="notEqual">
      <formula>"None"</formula>
    </cfRule>
  </conditionalFormatting>
  <conditionalFormatting sqref="C344:AM344 AQ344">
    <cfRule type="cellIs" dxfId="27" priority="22" operator="notEqual">
      <formula>"None"</formula>
    </cfRule>
    <cfRule type="cellIs" priority="23" operator="notEqual">
      <formula>"None"</formula>
    </cfRule>
  </conditionalFormatting>
  <conditionalFormatting sqref="C261:C262">
    <cfRule type="cellIs" dxfId="26" priority="21" operator="equal">
      <formula>"Included"</formula>
    </cfRule>
  </conditionalFormatting>
  <conditionalFormatting sqref="AM261:AM262">
    <cfRule type="cellIs" dxfId="25" priority="20" operator="notEqual">
      <formula>"None"</formula>
    </cfRule>
  </conditionalFormatting>
  <conditionalFormatting sqref="C261:AM262 AQ261:AQ262">
    <cfRule type="cellIs" dxfId="24" priority="18" operator="notEqual">
      <formula>"None"</formula>
    </cfRule>
    <cfRule type="cellIs" priority="19" operator="notEqual">
      <formula>"None"</formula>
    </cfRule>
  </conditionalFormatting>
  <conditionalFormatting sqref="J383">
    <cfRule type="cellIs" dxfId="23" priority="16" operator="notEqual">
      <formula>"None"</formula>
    </cfRule>
    <cfRule type="cellIs" priority="17" operator="notEqual">
      <formula>"None"</formula>
    </cfRule>
  </conditionalFormatting>
  <conditionalFormatting sqref="J384">
    <cfRule type="cellIs" dxfId="22" priority="14" operator="notEqual">
      <formula>"None"</formula>
    </cfRule>
    <cfRule type="cellIs" priority="15" operator="notEqual">
      <formula>"None"</formula>
    </cfRule>
  </conditionalFormatting>
  <conditionalFormatting sqref="C267">
    <cfRule type="cellIs" dxfId="21" priority="13" operator="equal">
      <formula>"Included"</formula>
    </cfRule>
  </conditionalFormatting>
  <conditionalFormatting sqref="AM267">
    <cfRule type="cellIs" dxfId="20" priority="12" operator="notEqual">
      <formula>"None"</formula>
    </cfRule>
  </conditionalFormatting>
  <conditionalFormatting sqref="C267:O267 R267:AM267">
    <cfRule type="cellIs" dxfId="19" priority="10" operator="notEqual">
      <formula>"None"</formula>
    </cfRule>
    <cfRule type="cellIs" priority="11" operator="notEqual">
      <formula>"None"</formula>
    </cfRule>
  </conditionalFormatting>
  <conditionalFormatting sqref="AQ267">
    <cfRule type="cellIs" dxfId="18" priority="8" operator="notEqual">
      <formula>"None"</formula>
    </cfRule>
    <cfRule type="cellIs" priority="9" operator="notEqual">
      <formula>"None"</formula>
    </cfRule>
  </conditionalFormatting>
  <conditionalFormatting sqref="P267">
    <cfRule type="cellIs" dxfId="17" priority="6" operator="notEqual">
      <formula>"None"</formula>
    </cfRule>
    <cfRule type="cellIs" priority="7" operator="notEqual">
      <formula>"None"</formula>
    </cfRule>
  </conditionalFormatting>
  <conditionalFormatting sqref="Q267">
    <cfRule type="cellIs" dxfId="16" priority="4" operator="notEqual">
      <formula>"None"</formula>
    </cfRule>
    <cfRule type="cellIs" priority="5" operator="notEqual">
      <formula>"None"</formula>
    </cfRule>
  </conditionalFormatting>
  <conditionalFormatting sqref="C75">
    <cfRule type="cellIs" dxfId="15" priority="3" operator="equal">
      <formula>"Included"</formula>
    </cfRule>
  </conditionalFormatting>
  <conditionalFormatting sqref="C75:O75">
    <cfRule type="cellIs" dxfId="14" priority="1" operator="notEqual">
      <formula>"None"</formula>
    </cfRule>
    <cfRule type="cellIs" priority="2" operator="notEqual">
      <formula>"None"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filterMode="1"/>
  <dimension ref="A1:F191"/>
  <sheetViews>
    <sheetView topLeftCell="A187" zoomScale="70" zoomScaleNormal="70" workbookViewId="0">
      <selection activeCell="B191" sqref="B191"/>
    </sheetView>
  </sheetViews>
  <sheetFormatPr defaultColWidth="9.15625" defaultRowHeight="100" customHeight="1"/>
  <cols>
    <col min="1" max="1" width="28.68359375" style="42" bestFit="1" customWidth="1"/>
    <col min="2" max="2" width="26.578125" style="3" customWidth="1"/>
    <col min="3" max="3" width="9.15625" style="3"/>
    <col min="4" max="4" width="33" style="3" customWidth="1"/>
    <col min="5" max="16384" width="9.15625" style="3"/>
  </cols>
  <sheetData>
    <row r="1" spans="1:2" ht="14.4">
      <c r="A1" s="42" t="s">
        <v>416</v>
      </c>
    </row>
    <row r="2" spans="1:2" ht="96.75" customHeight="1">
      <c r="A2" s="42" t="s">
        <v>339</v>
      </c>
    </row>
    <row r="3" spans="1:2" ht="96.75" customHeight="1">
      <c r="A3" s="42" t="s">
        <v>341</v>
      </c>
    </row>
    <row r="4" spans="1:2" ht="96.75" customHeight="1">
      <c r="A4" s="42" t="s">
        <v>343</v>
      </c>
    </row>
    <row r="5" spans="1:2" ht="96.75" customHeight="1">
      <c r="A5" s="42" t="s">
        <v>344</v>
      </c>
    </row>
    <row r="6" spans="1:2" ht="96.75" customHeight="1">
      <c r="A6" s="42" t="s">
        <v>346</v>
      </c>
    </row>
    <row r="7" spans="1:2" ht="96.75" customHeight="1">
      <c r="A7" s="721" t="s">
        <v>3462</v>
      </c>
    </row>
    <row r="8" spans="1:2" ht="96.75" customHeight="1">
      <c r="A8" s="42" t="s">
        <v>417</v>
      </c>
      <c r="B8" s="43"/>
    </row>
    <row r="9" spans="1:2" ht="96.75" customHeight="1">
      <c r="A9" s="42" t="s">
        <v>418</v>
      </c>
    </row>
    <row r="10" spans="1:2" ht="96.75" customHeight="1">
      <c r="A10" s="42" t="s">
        <v>347</v>
      </c>
    </row>
    <row r="11" spans="1:2" ht="96.75" customHeight="1">
      <c r="A11" s="42" t="s">
        <v>348</v>
      </c>
    </row>
    <row r="12" spans="1:2" ht="96.75" customHeight="1">
      <c r="A12" s="42" t="s">
        <v>351</v>
      </c>
      <c r="B12" s="43"/>
    </row>
    <row r="13" spans="1:2" ht="96.75" customHeight="1">
      <c r="A13" s="42" t="s">
        <v>352</v>
      </c>
    </row>
    <row r="14" spans="1:2" ht="96.75" customHeight="1">
      <c r="A14" s="42" t="s">
        <v>353</v>
      </c>
    </row>
    <row r="15" spans="1:2" ht="96.75" customHeight="1">
      <c r="A15" s="42" t="s">
        <v>354</v>
      </c>
    </row>
    <row r="16" spans="1:2" ht="96.75" customHeight="1">
      <c r="A16" s="42" t="s">
        <v>355</v>
      </c>
    </row>
    <row r="17" spans="1:1" ht="96.75" customHeight="1">
      <c r="A17" s="42" t="s">
        <v>356</v>
      </c>
    </row>
    <row r="18" spans="1:1" ht="96.75" customHeight="1">
      <c r="A18" s="42" t="s">
        <v>358</v>
      </c>
    </row>
    <row r="19" spans="1:1" ht="96.75" customHeight="1">
      <c r="A19" s="42" t="s">
        <v>361</v>
      </c>
    </row>
    <row r="20" spans="1:1" ht="96.75" customHeight="1">
      <c r="A20" s="42" t="s">
        <v>365</v>
      </c>
    </row>
    <row r="21" spans="1:1" ht="96.75" customHeight="1">
      <c r="A21" s="42" t="s">
        <v>366</v>
      </c>
    </row>
    <row r="22" spans="1:1" ht="96.75" customHeight="1">
      <c r="A22" s="42" t="s">
        <v>367</v>
      </c>
    </row>
    <row r="23" spans="1:1" ht="96.75" customHeight="1">
      <c r="A23" s="42" t="s">
        <v>369</v>
      </c>
    </row>
    <row r="24" spans="1:1" ht="96.75" customHeight="1">
      <c r="A24" s="42" t="s">
        <v>370</v>
      </c>
    </row>
    <row r="25" spans="1:1" ht="96.75" customHeight="1">
      <c r="A25" s="42" t="s">
        <v>371</v>
      </c>
    </row>
    <row r="26" spans="1:1" ht="96.75" customHeight="1">
      <c r="A26" s="42" t="s">
        <v>372</v>
      </c>
    </row>
    <row r="27" spans="1:1" ht="96.75" customHeight="1">
      <c r="A27" s="42" t="s">
        <v>373</v>
      </c>
    </row>
    <row r="28" spans="1:1" ht="96.75" customHeight="1">
      <c r="A28" s="42" t="s">
        <v>374</v>
      </c>
    </row>
    <row r="29" spans="1:1" ht="96.75" customHeight="1">
      <c r="A29" s="42" t="s">
        <v>376</v>
      </c>
    </row>
    <row r="30" spans="1:1" ht="96.75" customHeight="1">
      <c r="A30" s="42" t="s">
        <v>378</v>
      </c>
    </row>
    <row r="31" spans="1:1" ht="96.75" customHeight="1">
      <c r="A31" s="42" t="s">
        <v>379</v>
      </c>
    </row>
    <row r="32" spans="1:1" ht="96.75" customHeight="1">
      <c r="A32" s="42" t="s">
        <v>380</v>
      </c>
    </row>
    <row r="33" spans="1:1" ht="96.75" customHeight="1">
      <c r="A33" s="42" t="s">
        <v>167</v>
      </c>
    </row>
    <row r="34" spans="1:1" ht="96.75" customHeight="1">
      <c r="A34" s="42" t="s">
        <v>137</v>
      </c>
    </row>
    <row r="35" spans="1:1" ht="96.75" customHeight="1">
      <c r="A35" s="42" t="s">
        <v>169</v>
      </c>
    </row>
    <row r="36" spans="1:1" ht="96.75" customHeight="1">
      <c r="A36" s="42" t="s">
        <v>168</v>
      </c>
    </row>
    <row r="37" spans="1:1" ht="96.75" customHeight="1">
      <c r="A37" s="42" t="s">
        <v>166</v>
      </c>
    </row>
    <row r="38" spans="1:1" ht="96.75" customHeight="1">
      <c r="A38" s="42" t="s">
        <v>382</v>
      </c>
    </row>
    <row r="39" spans="1:1" ht="96.75" customHeight="1">
      <c r="A39" s="721" t="s">
        <v>3461</v>
      </c>
    </row>
    <row r="40" spans="1:1" ht="96.75" customHeight="1">
      <c r="A40" s="42" t="s">
        <v>383</v>
      </c>
    </row>
    <row r="41" spans="1:1" ht="96.75" customHeight="1">
      <c r="A41" s="42" t="s">
        <v>385</v>
      </c>
    </row>
    <row r="42" spans="1:1" ht="96.75" customHeight="1">
      <c r="A42" s="42" t="s">
        <v>386</v>
      </c>
    </row>
    <row r="43" spans="1:1" ht="96.75" customHeight="1">
      <c r="A43" s="42" t="s">
        <v>387</v>
      </c>
    </row>
    <row r="44" spans="1:1" ht="96.75" customHeight="1">
      <c r="A44" s="1071" t="s">
        <v>4399</v>
      </c>
    </row>
    <row r="45" spans="1:1" ht="96.75" customHeight="1">
      <c r="A45" s="42" t="s">
        <v>389</v>
      </c>
    </row>
    <row r="46" spans="1:1" ht="96.75" customHeight="1">
      <c r="A46" s="737" t="s">
        <v>3545</v>
      </c>
    </row>
    <row r="47" spans="1:1" ht="96.75" customHeight="1">
      <c r="A47" s="42" t="s">
        <v>394</v>
      </c>
    </row>
    <row r="48" spans="1:1" ht="96.75" customHeight="1">
      <c r="A48" s="42" t="s">
        <v>401</v>
      </c>
    </row>
    <row r="49" spans="1:1" ht="96.75" customHeight="1">
      <c r="A49" s="707" t="s">
        <v>431</v>
      </c>
    </row>
    <row r="50" spans="1:1" ht="96.75" customHeight="1">
      <c r="A50" s="42" t="s">
        <v>403</v>
      </c>
    </row>
    <row r="51" spans="1:1" ht="96.75" customHeight="1">
      <c r="A51" s="42" t="s">
        <v>120</v>
      </c>
    </row>
    <row r="52" spans="1:1" ht="96.75" customHeight="1">
      <c r="A52" s="42" t="s">
        <v>165</v>
      </c>
    </row>
    <row r="53" spans="1:1" ht="96.75" customHeight="1">
      <c r="A53" s="42" t="s">
        <v>78</v>
      </c>
    </row>
    <row r="54" spans="1:1" ht="96.75" customHeight="1">
      <c r="A54" s="42" t="s">
        <v>76</v>
      </c>
    </row>
    <row r="55" spans="1:1" ht="96.75" customHeight="1">
      <c r="A55" s="42" t="s">
        <v>81</v>
      </c>
    </row>
    <row r="56" spans="1:1" ht="96.75" customHeight="1">
      <c r="A56" s="42" t="s">
        <v>419</v>
      </c>
    </row>
    <row r="57" spans="1:1" ht="96.75" customHeight="1">
      <c r="A57" s="42" t="s">
        <v>74</v>
      </c>
    </row>
    <row r="58" spans="1:1" ht="96.75" customHeight="1">
      <c r="A58" s="42" t="s">
        <v>132</v>
      </c>
    </row>
    <row r="59" spans="1:1" ht="96.75" customHeight="1">
      <c r="A59" s="42" t="s">
        <v>420</v>
      </c>
    </row>
    <row r="60" spans="1:1" ht="96.75" customHeight="1">
      <c r="A60" s="42" t="s">
        <v>85</v>
      </c>
    </row>
    <row r="61" spans="1:1" ht="96.75" customHeight="1">
      <c r="A61" s="42" t="s">
        <v>75</v>
      </c>
    </row>
    <row r="62" spans="1:1" ht="96.75" customHeight="1">
      <c r="A62" s="42" t="s">
        <v>80</v>
      </c>
    </row>
    <row r="63" spans="1:1" ht="96.75" customHeight="1">
      <c r="A63" s="42" t="s">
        <v>294</v>
      </c>
    </row>
    <row r="64" spans="1:1" ht="96.75" customHeight="1">
      <c r="A64" s="42" t="s">
        <v>295</v>
      </c>
    </row>
    <row r="65" spans="1:6" ht="96.75" customHeight="1">
      <c r="A65" s="42" t="s">
        <v>129</v>
      </c>
    </row>
    <row r="66" spans="1:6" ht="96.75" customHeight="1">
      <c r="A66" s="42" t="s">
        <v>227</v>
      </c>
      <c r="F66" s="44"/>
    </row>
    <row r="67" spans="1:6" ht="96.75" customHeight="1">
      <c r="A67" s="42" t="s">
        <v>86</v>
      </c>
    </row>
    <row r="68" spans="1:6" ht="96.75" customHeight="1">
      <c r="A68" s="42" t="s">
        <v>87</v>
      </c>
    </row>
    <row r="69" spans="1:6" ht="96.75" customHeight="1">
      <c r="A69" s="42" t="s">
        <v>62</v>
      </c>
    </row>
    <row r="70" spans="1:6" ht="96.75" customHeight="1">
      <c r="A70" s="42" t="s">
        <v>77</v>
      </c>
    </row>
    <row r="71" spans="1:6" ht="96.75" customHeight="1">
      <c r="A71" s="42" t="s">
        <v>404</v>
      </c>
    </row>
    <row r="72" spans="1:6" ht="96.75" customHeight="1">
      <c r="A72" s="42" t="s">
        <v>406</v>
      </c>
    </row>
    <row r="73" spans="1:6" ht="96.75" customHeight="1">
      <c r="A73" s="42" t="s">
        <v>408</v>
      </c>
    </row>
    <row r="74" spans="1:6" ht="96.75" customHeight="1">
      <c r="A74" s="42" t="s">
        <v>409</v>
      </c>
    </row>
    <row r="75" spans="1:6" ht="96.75" customHeight="1">
      <c r="A75" s="42" t="s">
        <v>411</v>
      </c>
    </row>
    <row r="76" spans="1:6" ht="96.75" customHeight="1">
      <c r="A76" s="42" t="s">
        <v>412</v>
      </c>
    </row>
    <row r="77" spans="1:6" ht="96.75" customHeight="1">
      <c r="A77" s="42" t="s">
        <v>413</v>
      </c>
    </row>
    <row r="78" spans="1:6" ht="96.75" customHeight="1">
      <c r="A78" s="20" t="s">
        <v>397</v>
      </c>
    </row>
    <row r="79" spans="1:6" ht="96.75" customHeight="1">
      <c r="A79" s="20" t="s">
        <v>399</v>
      </c>
    </row>
    <row r="80" spans="1:6" ht="96.75" customHeight="1">
      <c r="A80" s="58" t="s">
        <v>414</v>
      </c>
    </row>
    <row r="81" spans="1:1" ht="96.75" customHeight="1">
      <c r="A81" s="42" t="s">
        <v>67</v>
      </c>
    </row>
    <row r="82" spans="1:1" ht="96.75" customHeight="1">
      <c r="A82" s="45" t="s">
        <v>289</v>
      </c>
    </row>
    <row r="83" spans="1:1" ht="96.75" customHeight="1">
      <c r="A83" s="42" t="s">
        <v>421</v>
      </c>
    </row>
    <row r="84" spans="1:1" ht="96.75" customHeight="1">
      <c r="A84" s="42" t="s">
        <v>246</v>
      </c>
    </row>
    <row r="85" spans="1:1" ht="96.75" customHeight="1">
      <c r="A85" s="12" t="s">
        <v>83</v>
      </c>
    </row>
    <row r="86" spans="1:1" ht="96.75" customHeight="1">
      <c r="A86" s="3" t="s">
        <v>84</v>
      </c>
    </row>
    <row r="87" spans="1:1" ht="96.75" customHeight="1">
      <c r="A87" s="42" t="s">
        <v>82</v>
      </c>
    </row>
    <row r="88" spans="1:1" ht="96.75" customHeight="1">
      <c r="A88" s="3" t="s">
        <v>182</v>
      </c>
    </row>
    <row r="89" spans="1:1" ht="96.75" customHeight="1">
      <c r="A89" s="42" t="s">
        <v>192</v>
      </c>
    </row>
    <row r="90" spans="1:1" ht="100" customHeight="1">
      <c r="A90" s="42" t="s">
        <v>238</v>
      </c>
    </row>
    <row r="91" spans="1:1" ht="100" customHeight="1">
      <c r="A91" s="42" t="s">
        <v>127</v>
      </c>
    </row>
    <row r="92" spans="1:1" ht="100" customHeight="1">
      <c r="A92" s="42" t="s">
        <v>128</v>
      </c>
    </row>
    <row r="93" spans="1:1" ht="100" customHeight="1">
      <c r="A93" s="42" t="s">
        <v>264</v>
      </c>
    </row>
    <row r="94" spans="1:1" ht="100" customHeight="1">
      <c r="A94" s="42" t="s">
        <v>164</v>
      </c>
    </row>
    <row r="95" spans="1:1" ht="100" customHeight="1">
      <c r="A95" s="42" t="s">
        <v>226</v>
      </c>
    </row>
    <row r="96" spans="1:1" ht="100" customHeight="1">
      <c r="A96" s="42" t="s">
        <v>135</v>
      </c>
    </row>
    <row r="97" spans="1:1" ht="100" customHeight="1">
      <c r="A97" s="42" t="s">
        <v>395</v>
      </c>
    </row>
    <row r="98" spans="1:1" ht="100" customHeight="1">
      <c r="A98" s="42" t="s">
        <v>69</v>
      </c>
    </row>
    <row r="99" spans="1:1" ht="100" customHeight="1">
      <c r="A99" s="42" t="s">
        <v>68</v>
      </c>
    </row>
    <row r="100" spans="1:1" ht="100" customHeight="1">
      <c r="A100" s="42" t="s">
        <v>136</v>
      </c>
    </row>
    <row r="101" spans="1:1" ht="100" customHeight="1">
      <c r="A101" s="42" t="s">
        <v>73</v>
      </c>
    </row>
    <row r="102" spans="1:1" ht="100" customHeight="1">
      <c r="A102" s="42" t="s">
        <v>72</v>
      </c>
    </row>
    <row r="103" spans="1:1" ht="100" customHeight="1">
      <c r="A103" s="42" t="s">
        <v>71</v>
      </c>
    </row>
    <row r="104" spans="1:1" ht="100" customHeight="1">
      <c r="A104" s="42" t="s">
        <v>70</v>
      </c>
    </row>
    <row r="105" spans="1:1" ht="100" customHeight="1">
      <c r="A105" s="42" t="s">
        <v>183</v>
      </c>
    </row>
    <row r="106" spans="1:1" ht="100" customHeight="1">
      <c r="A106" s="46" t="s">
        <v>384</v>
      </c>
    </row>
    <row r="107" spans="1:1" ht="100" customHeight="1">
      <c r="A107" s="42" t="s">
        <v>88</v>
      </c>
    </row>
    <row r="108" spans="1:1" ht="100" customHeight="1">
      <c r="A108" s="42" t="s">
        <v>133</v>
      </c>
    </row>
    <row r="109" spans="1:1" ht="100" customHeight="1">
      <c r="A109" s="42" t="s">
        <v>191</v>
      </c>
    </row>
    <row r="110" spans="1:1" ht="100" customHeight="1">
      <c r="A110" s="42" t="s">
        <v>63</v>
      </c>
    </row>
    <row r="111" spans="1:1" ht="100" customHeight="1">
      <c r="A111" s="42" t="s">
        <v>64</v>
      </c>
    </row>
    <row r="112" spans="1:1" ht="100" customHeight="1">
      <c r="A112" s="42" t="s">
        <v>65</v>
      </c>
    </row>
    <row r="113" spans="1:1" ht="100" customHeight="1">
      <c r="A113" s="42" t="s">
        <v>126</v>
      </c>
    </row>
    <row r="114" spans="1:1" ht="100" customHeight="1">
      <c r="A114" s="42" t="s">
        <v>271</v>
      </c>
    </row>
    <row r="115" spans="1:1" ht="100" customHeight="1">
      <c r="A115" s="42" t="s">
        <v>224</v>
      </c>
    </row>
    <row r="116" spans="1:1" ht="100" customHeight="1">
      <c r="A116" s="42" t="s">
        <v>276</v>
      </c>
    </row>
    <row r="117" spans="1:1" ht="100" customHeight="1">
      <c r="A117" s="42" t="s">
        <v>277</v>
      </c>
    </row>
    <row r="118" spans="1:1" ht="100" customHeight="1">
      <c r="A118" s="42" t="s">
        <v>278</v>
      </c>
    </row>
    <row r="119" spans="1:1" ht="100" customHeight="1">
      <c r="A119" s="42" t="s">
        <v>279</v>
      </c>
    </row>
    <row r="120" spans="1:1" ht="100" customHeight="1">
      <c r="A120" s="47" t="s">
        <v>228</v>
      </c>
    </row>
    <row r="121" spans="1:1" ht="100" customHeight="1">
      <c r="A121" s="42" t="s">
        <v>55</v>
      </c>
    </row>
    <row r="122" spans="1:1" ht="100" customHeight="1">
      <c r="A122" s="42" t="s">
        <v>54</v>
      </c>
    </row>
    <row r="123" spans="1:1" ht="100" customHeight="1">
      <c r="A123" s="42" t="s">
        <v>53</v>
      </c>
    </row>
    <row r="124" spans="1:1" ht="100" customHeight="1">
      <c r="A124" s="42" t="s">
        <v>51</v>
      </c>
    </row>
    <row r="125" spans="1:1" ht="100" customHeight="1">
      <c r="A125" s="42" t="s">
        <v>52</v>
      </c>
    </row>
    <row r="126" spans="1:1" ht="100" customHeight="1">
      <c r="A126" s="42" t="s">
        <v>305</v>
      </c>
    </row>
    <row r="127" spans="1:1" ht="100" customHeight="1">
      <c r="A127" s="42" t="s">
        <v>306</v>
      </c>
    </row>
    <row r="128" spans="1:1" ht="100" customHeight="1">
      <c r="A128" s="42" t="s">
        <v>272</v>
      </c>
    </row>
    <row r="129" spans="1:1" ht="100" customHeight="1">
      <c r="A129" s="42" t="s">
        <v>260</v>
      </c>
    </row>
    <row r="130" spans="1:1" ht="100" customHeight="1">
      <c r="A130" s="42" t="s">
        <v>261</v>
      </c>
    </row>
    <row r="131" spans="1:1" ht="100" customHeight="1">
      <c r="A131" s="42" t="s">
        <v>262</v>
      </c>
    </row>
    <row r="132" spans="1:1" ht="100" customHeight="1">
      <c r="A132" s="42" t="s">
        <v>297</v>
      </c>
    </row>
    <row r="133" spans="1:1" ht="100" customHeight="1">
      <c r="A133" s="42" t="s">
        <v>298</v>
      </c>
    </row>
    <row r="134" spans="1:1" ht="100" customHeight="1">
      <c r="A134" s="42" t="s">
        <v>299</v>
      </c>
    </row>
    <row r="135" spans="1:1" ht="100" customHeight="1">
      <c r="A135" s="42" t="s">
        <v>263</v>
      </c>
    </row>
    <row r="136" spans="1:1" ht="100" customHeight="1">
      <c r="A136" s="42" t="s">
        <v>245</v>
      </c>
    </row>
    <row r="137" spans="1:1" ht="100" customHeight="1">
      <c r="A137" s="42" t="s">
        <v>60</v>
      </c>
    </row>
    <row r="138" spans="1:1" ht="100" customHeight="1">
      <c r="A138" s="42" t="s">
        <v>59</v>
      </c>
    </row>
    <row r="139" spans="1:1" ht="100" customHeight="1">
      <c r="A139" s="42" t="s">
        <v>241</v>
      </c>
    </row>
    <row r="140" spans="1:1" ht="100" customHeight="1">
      <c r="A140" s="42" t="s">
        <v>242</v>
      </c>
    </row>
    <row r="141" spans="1:1" ht="100" customHeight="1">
      <c r="A141" s="42" t="s">
        <v>61</v>
      </c>
    </row>
    <row r="142" spans="1:1" ht="100" customHeight="1">
      <c r="A142" s="42" t="s">
        <v>290</v>
      </c>
    </row>
    <row r="143" spans="1:1" ht="100" customHeight="1">
      <c r="A143" s="42" t="s">
        <v>291</v>
      </c>
    </row>
    <row r="144" spans="1:1" ht="100" customHeight="1">
      <c r="A144" s="42" t="s">
        <v>243</v>
      </c>
    </row>
    <row r="145" spans="1:2" ht="100" customHeight="1">
      <c r="A145" s="42" t="s">
        <v>239</v>
      </c>
    </row>
    <row r="146" spans="1:2" ht="100" customHeight="1">
      <c r="A146" s="42" t="s">
        <v>58</v>
      </c>
    </row>
    <row r="147" spans="1:2" ht="100" customHeight="1">
      <c r="A147" s="42" t="s">
        <v>57</v>
      </c>
    </row>
    <row r="148" spans="1:2" ht="100" customHeight="1">
      <c r="A148" s="42" t="s">
        <v>292</v>
      </c>
    </row>
    <row r="149" spans="1:2" ht="100" customHeight="1">
      <c r="A149" s="42" t="s">
        <v>244</v>
      </c>
    </row>
    <row r="150" spans="1:2" ht="100" customHeight="1">
      <c r="A150" s="42" t="s">
        <v>293</v>
      </c>
    </row>
    <row r="151" spans="1:2" ht="100" customHeight="1">
      <c r="A151" s="42" t="s">
        <v>368</v>
      </c>
      <c r="B151" s="42"/>
    </row>
    <row r="152" spans="1:2" ht="100" customHeight="1">
      <c r="A152" s="42" t="s">
        <v>300</v>
      </c>
    </row>
    <row r="153" spans="1:2" ht="100" customHeight="1">
      <c r="A153" s="42" t="s">
        <v>359</v>
      </c>
    </row>
    <row r="154" spans="1:2" ht="100" customHeight="1">
      <c r="A154" s="42" t="s">
        <v>362</v>
      </c>
    </row>
    <row r="155" spans="1:2" ht="100" customHeight="1">
      <c r="A155" s="57" t="s">
        <v>425</v>
      </c>
    </row>
    <row r="156" spans="1:2" ht="100" customHeight="1">
      <c r="A156" s="57" t="s">
        <v>426</v>
      </c>
    </row>
    <row r="157" spans="1:2" ht="100" customHeight="1">
      <c r="A157" s="61" t="s">
        <v>432</v>
      </c>
    </row>
    <row r="158" spans="1:2" ht="100" customHeight="1">
      <c r="A158" s="1070" t="s">
        <v>4371</v>
      </c>
    </row>
    <row r="159" spans="1:2" ht="100" customHeight="1">
      <c r="A159" s="1150" t="s">
        <v>4570</v>
      </c>
    </row>
    <row r="160" spans="1:2" ht="100" customHeight="1">
      <c r="A160" s="62" t="s">
        <v>433</v>
      </c>
    </row>
    <row r="161" spans="1:2" ht="100" customHeight="1">
      <c r="A161" s="66" t="s">
        <v>445</v>
      </c>
      <c r="B161"/>
    </row>
    <row r="162" spans="1:2" ht="100" customHeight="1">
      <c r="A162" s="66" t="s">
        <v>446</v>
      </c>
      <c r="B162"/>
    </row>
    <row r="163" spans="1:2" ht="100" customHeight="1">
      <c r="A163" s="76" t="s">
        <v>442</v>
      </c>
    </row>
    <row r="164" spans="1:2" ht="100" customHeight="1">
      <c r="A164" s="76" t="s">
        <v>415</v>
      </c>
    </row>
    <row r="165" spans="1:2" ht="100" customHeight="1">
      <c r="A165" s="76" t="s">
        <v>462</v>
      </c>
    </row>
    <row r="166" spans="1:2" ht="100" customHeight="1">
      <c r="A166" s="76" t="s">
        <v>464</v>
      </c>
    </row>
    <row r="167" spans="1:2" ht="100" customHeight="1">
      <c r="A167" s="76" t="s">
        <v>184</v>
      </c>
    </row>
    <row r="168" spans="1:2" ht="100" customHeight="1">
      <c r="A168" s="85" t="s">
        <v>467</v>
      </c>
    </row>
    <row r="169" spans="1:2" ht="100" customHeight="1">
      <c r="A169" s="85" t="s">
        <v>468</v>
      </c>
    </row>
    <row r="170" spans="1:2" ht="100" customHeight="1">
      <c r="A170" s="751" t="s">
        <v>3685</v>
      </c>
    </row>
    <row r="171" spans="1:2" ht="100" customHeight="1">
      <c r="A171" s="751" t="s">
        <v>3686</v>
      </c>
    </row>
    <row r="172" spans="1:2" ht="100" customHeight="1">
      <c r="A172" s="751" t="s">
        <v>3687</v>
      </c>
    </row>
    <row r="173" spans="1:2" ht="100" customHeight="1">
      <c r="A173" s="752" t="s">
        <v>3694</v>
      </c>
    </row>
    <row r="174" spans="1:2" ht="100" customHeight="1">
      <c r="A174" s="759" t="s">
        <v>3882</v>
      </c>
      <c r="B174"/>
    </row>
    <row r="175" spans="1:2" ht="100" customHeight="1">
      <c r="A175" s="759" t="s">
        <v>3883</v>
      </c>
      <c r="B175"/>
    </row>
    <row r="176" spans="1:2" ht="100" customHeight="1">
      <c r="A176" s="759" t="s">
        <v>3885</v>
      </c>
      <c r="B176"/>
    </row>
    <row r="177" spans="1:2" ht="100" customHeight="1">
      <c r="A177" s="759" t="s">
        <v>3886</v>
      </c>
      <c r="B177"/>
    </row>
    <row r="178" spans="1:2" ht="100" customHeight="1">
      <c r="A178" s="759" t="s">
        <v>3887</v>
      </c>
      <c r="B178"/>
    </row>
    <row r="179" spans="1:2" ht="100" customHeight="1">
      <c r="A179" s="42" t="s">
        <v>3888</v>
      </c>
      <c r="B179"/>
    </row>
    <row r="180" spans="1:2" ht="100" customHeight="1">
      <c r="A180" s="759" t="s">
        <v>3890</v>
      </c>
      <c r="B180"/>
    </row>
    <row r="181" spans="1:2" ht="100" customHeight="1">
      <c r="A181" s="772" t="s">
        <v>4076</v>
      </c>
      <c r="B181"/>
    </row>
    <row r="182" spans="1:2" ht="100" customHeight="1">
      <c r="A182" s="798" t="s">
        <v>3483</v>
      </c>
      <c r="B182"/>
    </row>
    <row r="183" spans="1:2" ht="100" customHeight="1">
      <c r="A183" s="812" t="s">
        <v>4218</v>
      </c>
    </row>
    <row r="184" spans="1:2" ht="100" customHeight="1">
      <c r="A184" s="812" t="s">
        <v>4232</v>
      </c>
    </row>
    <row r="185" spans="1:2" ht="100" customHeight="1">
      <c r="A185" s="42" t="s">
        <v>4233</v>
      </c>
    </row>
    <row r="186" spans="1:2" ht="100" customHeight="1">
      <c r="A186" s="42" t="s">
        <v>4234</v>
      </c>
    </row>
    <row r="187" spans="1:2" ht="100" customHeight="1">
      <c r="A187" s="42" t="s">
        <v>4235</v>
      </c>
    </row>
    <row r="188" spans="1:2" ht="100" customHeight="1">
      <c r="A188" s="1050" t="s">
        <v>4347</v>
      </c>
    </row>
    <row r="189" spans="1:2" ht="100" customHeight="1">
      <c r="A189" s="1050" t="s">
        <v>4348</v>
      </c>
    </row>
    <row r="190" spans="1:2" ht="100" customHeight="1">
      <c r="A190" s="1101" t="s">
        <v>4438</v>
      </c>
    </row>
    <row r="191" spans="1:2" ht="129.75" customHeight="1">
      <c r="A191" s="1196" t="s">
        <v>4672</v>
      </c>
    </row>
  </sheetData>
  <autoFilter ref="A1:A77" xr:uid="{00000000-0009-0000-0000-000007000000}">
    <filterColumn colId="0">
      <filters>
        <filter val="Group/ Acc"/>
      </filters>
    </filterColumn>
    <sortState xmlns:xlrd2="http://schemas.microsoft.com/office/spreadsheetml/2017/richdata2" ref="A2:A90">
      <sortCondition ref="A1:A90"/>
    </sortState>
  </autoFilter>
  <conditionalFormatting sqref="A161:A183 A80:A154 A1:A6 A50:A77 A8:A38 A40:A45 A47:A48 A185:A1048576">
    <cfRule type="duplicateValues" dxfId="13" priority="11"/>
    <cfRule type="duplicateValues" dxfId="12" priority="12"/>
  </conditionalFormatting>
  <conditionalFormatting sqref="B151">
    <cfRule type="duplicateValues" dxfId="11" priority="9"/>
    <cfRule type="duplicateValues" dxfId="10" priority="10"/>
  </conditionalFormatting>
  <conditionalFormatting sqref="A49">
    <cfRule type="duplicateValues" dxfId="9" priority="7"/>
    <cfRule type="duplicateValues" dxfId="8" priority="8"/>
  </conditionalFormatting>
  <conditionalFormatting sqref="A7">
    <cfRule type="duplicateValues" dxfId="7" priority="5"/>
    <cfRule type="duplicateValues" dxfId="6" priority="6"/>
  </conditionalFormatting>
  <conditionalFormatting sqref="A39">
    <cfRule type="duplicateValues" dxfId="5" priority="3"/>
    <cfRule type="duplicateValues" dxfId="4" priority="4"/>
  </conditionalFormatting>
  <conditionalFormatting sqref="A46">
    <cfRule type="duplicateValues" dxfId="3" priority="1"/>
    <cfRule type="duplicateValues" dxfId="2" priority="2"/>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K93"/>
  <sheetViews>
    <sheetView topLeftCell="A88" zoomScale="70" zoomScaleNormal="70" workbookViewId="0">
      <selection activeCell="A88" sqref="A88"/>
    </sheetView>
  </sheetViews>
  <sheetFormatPr defaultColWidth="9.15625" defaultRowHeight="300" customHeight="1"/>
  <cols>
    <col min="1" max="1" width="20.15625" style="6" bestFit="1" customWidth="1"/>
    <col min="2" max="2" width="9.15625" style="6"/>
    <col min="3" max="3" width="132" style="3" customWidth="1"/>
    <col min="4" max="5" width="9.15625" style="3"/>
    <col min="6" max="6" width="9.15625" style="42"/>
    <col min="7" max="11" width="9.15625" style="3"/>
    <col min="12" max="12" width="92.26171875" style="3" customWidth="1"/>
    <col min="13" max="16384" width="9.15625" style="3"/>
  </cols>
  <sheetData>
    <row r="1" spans="1:11" ht="14.4">
      <c r="A1" s="6" t="s">
        <v>307</v>
      </c>
      <c r="B1" s="6" t="s">
        <v>309</v>
      </c>
      <c r="D1" s="3" t="str">
        <f>VLOOKUP('Mount Selection'!C3,Accessories!A1:B609,2,0)</f>
        <v>EP2</v>
      </c>
      <c r="E1" s="3" t="str">
        <f>VLOOKUP(D1,B2:F112,5,0)</f>
        <v>M0</v>
      </c>
    </row>
    <row r="2" spans="1:11" ht="300" customHeight="1">
      <c r="A2" s="6" t="s">
        <v>189</v>
      </c>
      <c r="B2" s="48" t="s">
        <v>339</v>
      </c>
      <c r="D2" s="60" t="s">
        <v>430</v>
      </c>
      <c r="F2" s="817" t="s">
        <v>430</v>
      </c>
      <c r="K2" s="60" t="s">
        <v>382</v>
      </c>
    </row>
    <row r="3" spans="1:11" ht="300" customHeight="1">
      <c r="A3" s="6" t="s">
        <v>171</v>
      </c>
      <c r="B3" s="48" t="s">
        <v>341</v>
      </c>
      <c r="C3" s="3" t="s">
        <v>304</v>
      </c>
      <c r="F3" s="817" t="s">
        <v>430</v>
      </c>
      <c r="K3" s="60" t="s">
        <v>430</v>
      </c>
    </row>
    <row r="4" spans="1:11" ht="300" customHeight="1">
      <c r="A4" s="6" t="s">
        <v>33</v>
      </c>
      <c r="B4" s="48" t="s">
        <v>343</v>
      </c>
      <c r="F4" s="817" t="s">
        <v>430</v>
      </c>
      <c r="K4" s="758" t="s">
        <v>383</v>
      </c>
    </row>
    <row r="5" spans="1:11" ht="300" customHeight="1">
      <c r="A5" s="722" t="s">
        <v>798</v>
      </c>
      <c r="B5" s="48" t="s">
        <v>3462</v>
      </c>
      <c r="F5" s="721" t="s">
        <v>430</v>
      </c>
      <c r="K5" s="811" t="s">
        <v>432</v>
      </c>
    </row>
    <row r="6" spans="1:11" ht="300" customHeight="1">
      <c r="A6" s="6" t="s">
        <v>122</v>
      </c>
      <c r="B6" s="48" t="s">
        <v>344</v>
      </c>
      <c r="F6" s="817" t="s">
        <v>430</v>
      </c>
    </row>
    <row r="7" spans="1:11" ht="300" customHeight="1">
      <c r="A7" s="6" t="s">
        <v>141</v>
      </c>
      <c r="B7" s="48" t="s">
        <v>346</v>
      </c>
      <c r="F7" s="817" t="s">
        <v>430</v>
      </c>
    </row>
    <row r="8" spans="1:11" ht="300" customHeight="1">
      <c r="A8" s="6" t="s">
        <v>26</v>
      </c>
      <c r="B8" s="48" t="s">
        <v>347</v>
      </c>
      <c r="F8" s="817" t="s">
        <v>430</v>
      </c>
    </row>
    <row r="9" spans="1:11" ht="300" customHeight="1">
      <c r="A9" s="6" t="s">
        <v>274</v>
      </c>
      <c r="B9" s="6" t="s">
        <v>348</v>
      </c>
      <c r="F9" s="817" t="s">
        <v>430</v>
      </c>
    </row>
    <row r="10" spans="1:11" ht="300" customHeight="1">
      <c r="A10" s="799" t="s">
        <v>1448</v>
      </c>
      <c r="B10" s="799" t="s">
        <v>3483</v>
      </c>
      <c r="F10" s="798" t="s">
        <v>430</v>
      </c>
    </row>
    <row r="11" spans="1:11" ht="300" customHeight="1">
      <c r="A11" s="6" t="s">
        <v>22</v>
      </c>
      <c r="B11" s="6" t="s">
        <v>349</v>
      </c>
      <c r="F11" s="817" t="s">
        <v>430</v>
      </c>
    </row>
    <row r="12" spans="1:11" ht="300" customHeight="1">
      <c r="A12" s="6" t="s">
        <v>350</v>
      </c>
      <c r="B12" s="6" t="s">
        <v>351</v>
      </c>
      <c r="F12" s="817" t="s">
        <v>430</v>
      </c>
    </row>
    <row r="13" spans="1:11" ht="300" customHeight="1">
      <c r="A13" s="6" t="s">
        <v>27</v>
      </c>
      <c r="B13" s="6" t="s">
        <v>352</v>
      </c>
      <c r="F13" s="817" t="s">
        <v>430</v>
      </c>
    </row>
    <row r="14" spans="1:11" ht="300" customHeight="1">
      <c r="A14" s="6" t="s">
        <v>259</v>
      </c>
      <c r="B14" s="6" t="s">
        <v>353</v>
      </c>
      <c r="D14" s="59"/>
      <c r="F14" s="817" t="s">
        <v>430</v>
      </c>
    </row>
    <row r="15" spans="1:11" ht="300" customHeight="1">
      <c r="A15" s="6" t="s">
        <v>96</v>
      </c>
      <c r="B15" s="6" t="s">
        <v>354</v>
      </c>
      <c r="F15" s="817" t="s">
        <v>430</v>
      </c>
    </row>
    <row r="16" spans="1:11" ht="300" customHeight="1">
      <c r="A16" s="48" t="s">
        <v>20</v>
      </c>
      <c r="B16" s="48" t="s">
        <v>355</v>
      </c>
      <c r="D16" s="60"/>
      <c r="F16" s="817" t="s">
        <v>382</v>
      </c>
    </row>
    <row r="17" spans="1:6" ht="300" customHeight="1">
      <c r="A17" s="77" t="s">
        <v>48</v>
      </c>
      <c r="B17" s="1052" t="s">
        <v>356</v>
      </c>
      <c r="F17" s="817" t="s">
        <v>382</v>
      </c>
    </row>
    <row r="18" spans="1:6" ht="300" customHeight="1">
      <c r="A18" s="6" t="s">
        <v>357</v>
      </c>
      <c r="B18" s="6" t="s">
        <v>358</v>
      </c>
      <c r="F18" s="817" t="s">
        <v>382</v>
      </c>
    </row>
    <row r="19" spans="1:6" ht="300" customHeight="1">
      <c r="A19" s="1152" t="s">
        <v>3795</v>
      </c>
      <c r="B19" s="1152" t="s">
        <v>4575</v>
      </c>
      <c r="F19" s="1153" t="s">
        <v>383</v>
      </c>
    </row>
    <row r="20" spans="1:6" ht="300" customHeight="1">
      <c r="A20" s="757" t="s">
        <v>3807</v>
      </c>
      <c r="B20" s="757" t="s">
        <v>3885</v>
      </c>
      <c r="F20" s="759" t="s">
        <v>383</v>
      </c>
    </row>
    <row r="21" spans="1:6" ht="300" customHeight="1">
      <c r="A21" s="6" t="s">
        <v>360</v>
      </c>
      <c r="B21" s="6" t="s">
        <v>361</v>
      </c>
      <c r="F21" s="817" t="s">
        <v>382</v>
      </c>
    </row>
    <row r="22" spans="1:6" ht="300" customHeight="1">
      <c r="A22" s="757" t="s">
        <v>3804</v>
      </c>
      <c r="B22" s="757" t="s">
        <v>3886</v>
      </c>
      <c r="F22" s="759" t="s">
        <v>383</v>
      </c>
    </row>
    <row r="23" spans="1:6" ht="300" customHeight="1">
      <c r="A23" s="1152" t="s">
        <v>3792</v>
      </c>
      <c r="B23" s="1152" t="s">
        <v>4576</v>
      </c>
      <c r="F23" s="1153" t="s">
        <v>383</v>
      </c>
    </row>
    <row r="24" spans="1:6" ht="300" customHeight="1">
      <c r="A24" s="757" t="s">
        <v>3808</v>
      </c>
      <c r="B24" s="757" t="s">
        <v>3887</v>
      </c>
      <c r="F24" s="759" t="s">
        <v>430</v>
      </c>
    </row>
    <row r="25" spans="1:6" ht="300" customHeight="1">
      <c r="A25" s="6" t="s">
        <v>364</v>
      </c>
      <c r="B25" s="48" t="s">
        <v>365</v>
      </c>
      <c r="F25" s="817" t="s">
        <v>382</v>
      </c>
    </row>
    <row r="26" spans="1:6" ht="300" customHeight="1">
      <c r="A26" s="48" t="s">
        <v>123</v>
      </c>
      <c r="B26" s="48" t="s">
        <v>366</v>
      </c>
      <c r="F26" s="817" t="s">
        <v>382</v>
      </c>
    </row>
    <row r="27" spans="1:6" ht="300" customHeight="1">
      <c r="A27" s="77" t="s">
        <v>248</v>
      </c>
      <c r="B27" s="6" t="s">
        <v>367</v>
      </c>
      <c r="F27" s="817" t="s">
        <v>382</v>
      </c>
    </row>
    <row r="28" spans="1:6" ht="300" customHeight="1">
      <c r="A28" s="6" t="s">
        <v>222</v>
      </c>
      <c r="B28" s="6" t="s">
        <v>369</v>
      </c>
      <c r="F28" s="817" t="s">
        <v>430</v>
      </c>
    </row>
    <row r="29" spans="1:6" ht="300" customHeight="1">
      <c r="A29" s="77" t="s">
        <v>193</v>
      </c>
      <c r="B29" s="6" t="s">
        <v>370</v>
      </c>
      <c r="F29" s="817" t="s">
        <v>430</v>
      </c>
    </row>
    <row r="30" spans="1:6" ht="300" customHeight="1">
      <c r="A30" s="77" t="s">
        <v>197</v>
      </c>
      <c r="B30" s="6" t="s">
        <v>371</v>
      </c>
      <c r="E30" s="49"/>
      <c r="F30" s="817" t="s">
        <v>430</v>
      </c>
    </row>
    <row r="31" spans="1:6" ht="300" customHeight="1">
      <c r="A31" s="77" t="s">
        <v>201</v>
      </c>
      <c r="B31" s="6" t="s">
        <v>372</v>
      </c>
      <c r="F31" s="817" t="s">
        <v>430</v>
      </c>
    </row>
    <row r="32" spans="1:6" ht="300" customHeight="1">
      <c r="A32" s="77" t="s">
        <v>205</v>
      </c>
      <c r="B32" s="6" t="s">
        <v>373</v>
      </c>
      <c r="F32" s="817" t="s">
        <v>430</v>
      </c>
    </row>
    <row r="33" spans="1:6" ht="300" customHeight="1">
      <c r="A33" s="77" t="s">
        <v>213</v>
      </c>
      <c r="B33" s="6" t="s">
        <v>374</v>
      </c>
      <c r="F33" s="817" t="s">
        <v>430</v>
      </c>
    </row>
    <row r="34" spans="1:6" ht="300" customHeight="1">
      <c r="A34" s="48" t="s">
        <v>36</v>
      </c>
      <c r="B34" s="48" t="s">
        <v>376</v>
      </c>
      <c r="F34" s="817" t="s">
        <v>382</v>
      </c>
    </row>
    <row r="35" spans="1:6" ht="300" customHeight="1">
      <c r="A35" s="48" t="s">
        <v>377</v>
      </c>
      <c r="B35" s="48" t="s">
        <v>378</v>
      </c>
      <c r="F35" s="817" t="s">
        <v>382</v>
      </c>
    </row>
    <row r="36" spans="1:6" ht="300" customHeight="1">
      <c r="A36" s="48" t="s">
        <v>35</v>
      </c>
      <c r="B36" s="48" t="s">
        <v>379</v>
      </c>
      <c r="F36" s="817" t="s">
        <v>382</v>
      </c>
    </row>
    <row r="37" spans="1:6" ht="300" customHeight="1">
      <c r="A37" s="48" t="s">
        <v>124</v>
      </c>
      <c r="B37" s="48" t="s">
        <v>380</v>
      </c>
      <c r="F37" s="817" t="s">
        <v>382</v>
      </c>
    </row>
    <row r="38" spans="1:6" ht="300" customHeight="1">
      <c r="A38" s="48" t="s">
        <v>381</v>
      </c>
      <c r="B38" s="48" t="s">
        <v>382</v>
      </c>
      <c r="F38" s="817" t="s">
        <v>382</v>
      </c>
    </row>
    <row r="39" spans="1:6" ht="300" customHeight="1">
      <c r="A39" s="48" t="s">
        <v>3454</v>
      </c>
      <c r="B39" s="48" t="s">
        <v>3461</v>
      </c>
      <c r="F39" s="721" t="s">
        <v>382</v>
      </c>
    </row>
    <row r="40" spans="1:6" ht="300" customHeight="1">
      <c r="A40" s="48" t="s">
        <v>220</v>
      </c>
      <c r="B40" s="48" t="s">
        <v>383</v>
      </c>
      <c r="F40" s="817" t="s">
        <v>430</v>
      </c>
    </row>
    <row r="41" spans="1:6" ht="300" customHeight="1">
      <c r="A41" s="6" t="s">
        <v>98</v>
      </c>
      <c r="B41" s="6" t="s">
        <v>385</v>
      </c>
      <c r="F41" s="817" t="s">
        <v>430</v>
      </c>
    </row>
    <row r="42" spans="1:6" ht="300" customHeight="1">
      <c r="A42" s="6" t="s">
        <v>282</v>
      </c>
      <c r="B42" s="6" t="s">
        <v>386</v>
      </c>
      <c r="F42" s="817" t="s">
        <v>430</v>
      </c>
    </row>
    <row r="43" spans="1:6" ht="300" customHeight="1">
      <c r="A43" s="6" t="s">
        <v>7</v>
      </c>
      <c r="B43" s="6" t="s">
        <v>387</v>
      </c>
      <c r="F43" s="817" t="s">
        <v>430</v>
      </c>
    </row>
    <row r="44" spans="1:6" ht="300" customHeight="1">
      <c r="A44" s="1065" t="s">
        <v>4398</v>
      </c>
      <c r="B44" s="1065" t="s">
        <v>4399</v>
      </c>
      <c r="F44" s="1071" t="s">
        <v>430</v>
      </c>
    </row>
    <row r="45" spans="1:6" ht="300" customHeight="1">
      <c r="A45" s="6" t="s">
        <v>388</v>
      </c>
      <c r="B45" s="6" t="s">
        <v>389</v>
      </c>
      <c r="F45" s="817" t="s">
        <v>382</v>
      </c>
    </row>
    <row r="46" spans="1:6" ht="300" customHeight="1">
      <c r="A46" s="6" t="s">
        <v>393</v>
      </c>
      <c r="B46" s="6" t="s">
        <v>394</v>
      </c>
      <c r="F46" s="817" t="s">
        <v>382</v>
      </c>
    </row>
    <row r="47" spans="1:6" ht="300" customHeight="1">
      <c r="A47" s="738" t="s">
        <v>713</v>
      </c>
      <c r="B47" s="738" t="s">
        <v>3545</v>
      </c>
      <c r="F47" s="817" t="s">
        <v>382</v>
      </c>
    </row>
    <row r="48" spans="1:6" ht="300" customHeight="1">
      <c r="A48" s="56" t="s">
        <v>396</v>
      </c>
      <c r="B48" s="1053" t="s">
        <v>397</v>
      </c>
      <c r="F48" s="817" t="s">
        <v>382</v>
      </c>
    </row>
    <row r="49" spans="1:6" ht="300" customHeight="1">
      <c r="A49" s="19" t="s">
        <v>398</v>
      </c>
      <c r="B49" s="1053" t="s">
        <v>399</v>
      </c>
      <c r="F49" s="817" t="s">
        <v>382</v>
      </c>
    </row>
    <row r="50" spans="1:6" ht="300" customHeight="1">
      <c r="A50" s="6" t="s">
        <v>134</v>
      </c>
      <c r="B50" s="48" t="s">
        <v>401</v>
      </c>
      <c r="F50" s="817" t="s">
        <v>382</v>
      </c>
    </row>
    <row r="51" spans="1:6" ht="300" customHeight="1">
      <c r="A51" s="6" t="s">
        <v>402</v>
      </c>
      <c r="B51" s="6" t="s">
        <v>403</v>
      </c>
      <c r="F51" s="817" t="s">
        <v>382</v>
      </c>
    </row>
    <row r="52" spans="1:6" ht="300" customHeight="1">
      <c r="A52" s="6" t="s">
        <v>50</v>
      </c>
      <c r="B52" s="1052" t="s">
        <v>415</v>
      </c>
      <c r="F52" s="817" t="s">
        <v>382</v>
      </c>
    </row>
    <row r="53" spans="1:6" ht="300" customHeight="1">
      <c r="A53" s="6" t="s">
        <v>121</v>
      </c>
      <c r="B53" s="6" t="s">
        <v>404</v>
      </c>
      <c r="F53" s="817" t="s">
        <v>382</v>
      </c>
    </row>
    <row r="54" spans="1:6" ht="300" customHeight="1">
      <c r="A54" s="6" t="s">
        <v>218</v>
      </c>
      <c r="B54" s="6" t="s">
        <v>406</v>
      </c>
      <c r="F54" s="817" t="s">
        <v>382</v>
      </c>
    </row>
    <row r="55" spans="1:6" ht="300" customHeight="1">
      <c r="A55" s="6" t="s">
        <v>407</v>
      </c>
      <c r="B55" s="6" t="s">
        <v>408</v>
      </c>
      <c r="F55" s="817" t="s">
        <v>382</v>
      </c>
    </row>
    <row r="56" spans="1:6" ht="300" customHeight="1">
      <c r="A56" s="1198" t="s">
        <v>187</v>
      </c>
      <c r="B56" s="6" t="s">
        <v>409</v>
      </c>
      <c r="F56" s="817" t="s">
        <v>382</v>
      </c>
    </row>
    <row r="57" spans="1:6" ht="300" customHeight="1">
      <c r="A57" s="757" t="s">
        <v>3791</v>
      </c>
      <c r="B57" s="757" t="s">
        <v>3882</v>
      </c>
      <c r="F57" s="759" t="s">
        <v>383</v>
      </c>
    </row>
    <row r="58" spans="1:6" ht="300" customHeight="1">
      <c r="A58" s="6" t="s">
        <v>94</v>
      </c>
      <c r="B58" s="6" t="s">
        <v>411</v>
      </c>
      <c r="F58" s="817" t="s">
        <v>382</v>
      </c>
    </row>
    <row r="59" spans="1:6" ht="300" customHeight="1">
      <c r="A59" s="6" t="s">
        <v>255</v>
      </c>
      <c r="B59" s="723" t="s">
        <v>412</v>
      </c>
      <c r="F59" s="818" t="s">
        <v>382</v>
      </c>
    </row>
    <row r="60" spans="1:6" ht="300" customHeight="1">
      <c r="A60" s="757" t="s">
        <v>3800</v>
      </c>
      <c r="B60" s="757" t="s">
        <v>3883</v>
      </c>
      <c r="F60" s="759" t="s">
        <v>383</v>
      </c>
    </row>
    <row r="61" spans="1:6" ht="300" customHeight="1">
      <c r="A61" s="723" t="s">
        <v>142</v>
      </c>
      <c r="B61" s="723" t="s">
        <v>3486</v>
      </c>
      <c r="F61" s="817" t="s">
        <v>382</v>
      </c>
    </row>
    <row r="62" spans="1:6" ht="300" customHeight="1">
      <c r="A62" s="27" t="s">
        <v>275</v>
      </c>
      <c r="B62" s="1054" t="s">
        <v>413</v>
      </c>
      <c r="F62" s="817" t="s">
        <v>382</v>
      </c>
    </row>
    <row r="63" spans="1:6" ht="300" customHeight="1">
      <c r="A63" s="27" t="s">
        <v>99</v>
      </c>
      <c r="B63" s="1054" t="s">
        <v>414</v>
      </c>
      <c r="F63" s="817" t="s">
        <v>430</v>
      </c>
    </row>
    <row r="64" spans="1:6" ht="300" customHeight="1">
      <c r="B64" s="1055" t="s">
        <v>426</v>
      </c>
      <c r="F64" s="817" t="s">
        <v>430</v>
      </c>
    </row>
    <row r="65" spans="1:6" ht="300" customHeight="1">
      <c r="B65" s="1055" t="s">
        <v>425</v>
      </c>
      <c r="F65" s="817" t="s">
        <v>430</v>
      </c>
    </row>
    <row r="66" spans="1:6" ht="300" customHeight="1">
      <c r="B66" s="1056" t="s">
        <v>427</v>
      </c>
      <c r="F66" s="817" t="s">
        <v>382</v>
      </c>
    </row>
    <row r="67" spans="1:6" ht="300" customHeight="1">
      <c r="B67" s="1057" t="s">
        <v>431</v>
      </c>
      <c r="F67" s="819" t="s">
        <v>382</v>
      </c>
    </row>
    <row r="68" spans="1:6" ht="300" customHeight="1">
      <c r="B68" s="1058" t="s">
        <v>432</v>
      </c>
      <c r="F68" s="820" t="s">
        <v>382</v>
      </c>
    </row>
    <row r="69" spans="1:6" ht="300" customHeight="1">
      <c r="B69" s="1059" t="s">
        <v>433</v>
      </c>
      <c r="F69" s="821" t="s">
        <v>430</v>
      </c>
    </row>
    <row r="70" spans="1:6" ht="300" customHeight="1">
      <c r="B70" s="1060" t="s">
        <v>441</v>
      </c>
      <c r="F70" s="76" t="s">
        <v>382</v>
      </c>
    </row>
    <row r="71" spans="1:6" ht="300" customHeight="1">
      <c r="B71" s="1061" t="s">
        <v>445</v>
      </c>
      <c r="F71" s="76" t="s">
        <v>382</v>
      </c>
    </row>
    <row r="72" spans="1:6" ht="300" customHeight="1">
      <c r="A72" s="1198" t="s">
        <v>447</v>
      </c>
      <c r="B72" s="1061" t="s">
        <v>446</v>
      </c>
      <c r="F72" s="76" t="s">
        <v>430</v>
      </c>
    </row>
    <row r="73" spans="1:6" ht="300" customHeight="1">
      <c r="A73" s="813" t="s">
        <v>461</v>
      </c>
      <c r="B73" s="77" t="s">
        <v>462</v>
      </c>
      <c r="F73" s="76" t="s">
        <v>430</v>
      </c>
    </row>
    <row r="74" spans="1:6" ht="302.85000000000002" customHeight="1">
      <c r="A74" s="813" t="s">
        <v>465</v>
      </c>
      <c r="B74" s="813" t="s">
        <v>467</v>
      </c>
      <c r="F74" s="76" t="s">
        <v>430</v>
      </c>
    </row>
    <row r="75" spans="1:6" ht="302.85000000000002" customHeight="1">
      <c r="A75" s="813" t="s">
        <v>466</v>
      </c>
      <c r="B75" s="813" t="s">
        <v>468</v>
      </c>
      <c r="F75" s="76" t="s">
        <v>430</v>
      </c>
    </row>
    <row r="76" spans="1:6" ht="300" customHeight="1">
      <c r="A76" s="1198" t="s">
        <v>3552</v>
      </c>
      <c r="B76" s="814" t="s">
        <v>3685</v>
      </c>
      <c r="F76" s="76" t="s">
        <v>430</v>
      </c>
    </row>
    <row r="77" spans="1:6" ht="300" customHeight="1">
      <c r="A77" s="814" t="s">
        <v>3553</v>
      </c>
      <c r="B77" s="814" t="s">
        <v>3686</v>
      </c>
      <c r="F77" s="76" t="s">
        <v>430</v>
      </c>
    </row>
    <row r="78" spans="1:6" ht="300" customHeight="1">
      <c r="A78" s="814" t="s">
        <v>3554</v>
      </c>
      <c r="B78" s="814" t="s">
        <v>3687</v>
      </c>
      <c r="F78" s="76" t="s">
        <v>430</v>
      </c>
    </row>
    <row r="79" spans="1:6" ht="300" customHeight="1">
      <c r="A79" s="1198" t="s">
        <v>3531</v>
      </c>
      <c r="B79" s="815" t="s">
        <v>3694</v>
      </c>
      <c r="F79" s="76" t="s">
        <v>382</v>
      </c>
    </row>
    <row r="80" spans="1:6" ht="300" customHeight="1">
      <c r="A80" s="757" t="s">
        <v>3855</v>
      </c>
      <c r="B80" s="757" t="s">
        <v>3888</v>
      </c>
      <c r="F80" s="759" t="s">
        <v>430</v>
      </c>
    </row>
    <row r="81" spans="1:6" ht="300" customHeight="1">
      <c r="A81" s="757" t="s">
        <v>3812</v>
      </c>
      <c r="B81" s="757" t="s">
        <v>3890</v>
      </c>
      <c r="F81" s="759" t="s">
        <v>430</v>
      </c>
    </row>
    <row r="82" spans="1:6" ht="300" customHeight="1">
      <c r="A82" s="1198" t="s">
        <v>3961</v>
      </c>
      <c r="B82" s="816" t="s">
        <v>4076</v>
      </c>
      <c r="F82" s="772" t="s">
        <v>383</v>
      </c>
    </row>
    <row r="83" spans="1:6" ht="300" customHeight="1">
      <c r="A83" s="810" t="s">
        <v>3455</v>
      </c>
      <c r="B83" s="810" t="s">
        <v>4218</v>
      </c>
      <c r="F83" s="812" t="s">
        <v>430</v>
      </c>
    </row>
    <row r="84" spans="1:6" ht="300" customHeight="1">
      <c r="A84" s="810" t="s">
        <v>4236</v>
      </c>
      <c r="B84" s="812" t="s">
        <v>4232</v>
      </c>
      <c r="F84" s="812" t="s">
        <v>432</v>
      </c>
    </row>
    <row r="85" spans="1:6" ht="300" customHeight="1">
      <c r="A85" s="810" t="s">
        <v>4237</v>
      </c>
      <c r="B85" s="42" t="s">
        <v>4233</v>
      </c>
      <c r="F85" s="812" t="s">
        <v>432</v>
      </c>
    </row>
    <row r="86" spans="1:6" ht="300" customHeight="1">
      <c r="A86" s="810" t="s">
        <v>4238</v>
      </c>
      <c r="B86" s="42" t="s">
        <v>4234</v>
      </c>
      <c r="E86" s="811"/>
      <c r="F86" s="812" t="s">
        <v>432</v>
      </c>
    </row>
    <row r="87" spans="1:6" ht="300" customHeight="1">
      <c r="A87" s="810" t="s">
        <v>4239</v>
      </c>
      <c r="B87" s="42" t="s">
        <v>4235</v>
      </c>
      <c r="F87" s="812" t="s">
        <v>432</v>
      </c>
    </row>
    <row r="88" spans="1:6" ht="300" customHeight="1">
      <c r="A88" s="1216" t="s">
        <v>4324</v>
      </c>
      <c r="B88" s="6" t="s">
        <v>4347</v>
      </c>
      <c r="E88" s="1062"/>
      <c r="F88" s="42" t="s">
        <v>430</v>
      </c>
    </row>
    <row r="89" spans="1:6" ht="300" customHeight="1">
      <c r="A89" s="1063" t="s">
        <v>4287</v>
      </c>
      <c r="B89" s="6" t="s">
        <v>4348</v>
      </c>
      <c r="F89" s="42" t="s">
        <v>430</v>
      </c>
    </row>
    <row r="90" spans="1:6" ht="300" customHeight="1">
      <c r="A90" s="1065" t="s">
        <v>4370</v>
      </c>
      <c r="B90" s="1065" t="s">
        <v>4371</v>
      </c>
      <c r="F90" s="1071" t="s">
        <v>383</v>
      </c>
    </row>
    <row r="91" spans="1:6" ht="300" customHeight="1">
      <c r="A91" s="1065" t="s">
        <v>4397</v>
      </c>
      <c r="B91" s="1095" t="s">
        <v>4438</v>
      </c>
      <c r="F91" s="1071" t="s">
        <v>430</v>
      </c>
    </row>
    <row r="92" spans="1:6" ht="300" customHeight="1">
      <c r="A92" s="1198" t="s">
        <v>4572</v>
      </c>
      <c r="B92" s="1151" t="s">
        <v>4570</v>
      </c>
      <c r="F92" s="1173" t="s">
        <v>383</v>
      </c>
    </row>
    <row r="93" spans="1:6" ht="409.5" customHeight="1">
      <c r="A93" s="1194" t="s">
        <v>4596</v>
      </c>
      <c r="B93" s="1194" t="s">
        <v>4672</v>
      </c>
      <c r="F93" s="1197" t="s">
        <v>430</v>
      </c>
    </row>
  </sheetData>
  <autoFilter ref="A1:C1" xr:uid="{00000000-0009-0000-0000-000008000000}">
    <sortState xmlns:xlrd2="http://schemas.microsoft.com/office/spreadsheetml/2017/richdata2" ref="A2:C50">
      <sortCondition ref="B1"/>
    </sortState>
  </autoFilter>
  <conditionalFormatting sqref="E56:E57 D37:E38 D1:F1 D45:E46 D58:E62 D43:F44 F34:F38 D34:F36 D28:E33 D16:F27 D2:E4 D6:E15 D40:E42 D48:E55 D63:F91 D93:F1048576">
    <cfRule type="notContainsBlanks" priority="15">
      <formula>LEN(TRIM(D1))&gt;0</formula>
    </cfRule>
  </conditionalFormatting>
  <conditionalFormatting sqref="F45:F46 F48:F62">
    <cfRule type="notContainsBlanks" priority="12">
      <formula>LEN(TRIM(F45))&gt;0</formula>
    </cfRule>
  </conditionalFormatting>
  <conditionalFormatting sqref="F40:F42">
    <cfRule type="notContainsBlanks" priority="11">
      <formula>LEN(TRIM(F40))&gt;0</formula>
    </cfRule>
  </conditionalFormatting>
  <conditionalFormatting sqref="F28:F33">
    <cfRule type="notContainsBlanks" priority="10">
      <formula>LEN(TRIM(F28))&gt;0</formula>
    </cfRule>
  </conditionalFormatting>
  <conditionalFormatting sqref="F2:F4 F6:F15">
    <cfRule type="notContainsBlanks" priority="9">
      <formula>LEN(TRIM(F2))&gt;0</formula>
    </cfRule>
  </conditionalFormatting>
  <conditionalFormatting sqref="D5:E5">
    <cfRule type="notContainsBlanks" priority="8">
      <formula>LEN(TRIM(D5))&gt;0</formula>
    </cfRule>
  </conditionalFormatting>
  <conditionalFormatting sqref="F5">
    <cfRule type="notContainsBlanks" priority="7">
      <formula>LEN(TRIM(F5))&gt;0</formula>
    </cfRule>
  </conditionalFormatting>
  <conditionalFormatting sqref="D39:F39">
    <cfRule type="notContainsBlanks" priority="6">
      <formula>LEN(TRIM(D39))&gt;0</formula>
    </cfRule>
  </conditionalFormatting>
  <conditionalFormatting sqref="D47:E47">
    <cfRule type="notContainsBlanks" priority="5">
      <formula>LEN(TRIM(D47))&gt;0</formula>
    </cfRule>
  </conditionalFormatting>
  <conditionalFormatting sqref="F47">
    <cfRule type="notContainsBlanks" priority="4">
      <formula>LEN(TRIM(F47))&gt;0</formula>
    </cfRule>
  </conditionalFormatting>
  <conditionalFormatting sqref="B85:B87">
    <cfRule type="duplicateValues" dxfId="1" priority="2"/>
    <cfRule type="duplicateValues" dxfId="0" priority="3"/>
  </conditionalFormatting>
  <conditionalFormatting sqref="D92:F92">
    <cfRule type="notContainsBlanks" priority="1">
      <formula>LEN(TRIM(D92))&gt;0</formula>
    </cfRule>
  </conditionalFormatting>
  <pageMargins left="0.25" right="0.25"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New</vt:lpstr>
      <vt:lpstr>HTA Pricelist</vt:lpstr>
      <vt:lpstr>Limted Stock</vt:lpstr>
      <vt:lpstr>EOL Product</vt:lpstr>
      <vt:lpstr>Mount Selection</vt:lpstr>
      <vt:lpstr>Sales Worksheet</vt:lpstr>
      <vt:lpstr>'Sales Worksheet'!Print_Area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Ramy Ayad</dc:creator>
  <cp:lastModifiedBy>Dayna Marcum</cp:lastModifiedBy>
  <cp:lastPrinted>2018-11-28T19:00:40Z</cp:lastPrinted>
  <dcterms:created xsi:type="dcterms:W3CDTF">2016-01-29T19:01:09Z</dcterms:created>
  <dcterms:modified xsi:type="dcterms:W3CDTF">2020-04-06T18:40:51Z</dcterms:modified>
</cp:coreProperties>
</file>